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азом " sheetId="1" r:id="rId1"/>
    <sheet name="Разом ОПЗ Б1" sheetId="2" r:id="rId2"/>
    <sheet name="Б1" sheetId="3" r:id="rId3"/>
    <sheet name="Б2" sheetId="4" r:id="rId4"/>
    <sheet name="Циб" sheetId="5" r:id="rId5"/>
    <sheet name="Разом ОПЗ Дм2" sheetId="6" r:id="rId6"/>
    <sheet name="Дм2" sheetId="7" r:id="rId7"/>
    <sheet name="Дм1" sheetId="8" r:id="rId8"/>
    <sheet name="Дик" sheetId="9" r:id="rId9"/>
    <sheet name="Іванк" sheetId="10" r:id="rId10"/>
    <sheet name="Мак" sheetId="11" r:id="rId11"/>
    <sheet name="Разом ОПЗ Петр" sheetId="12" r:id="rId12"/>
    <sheet name="ПЕтр" sheetId="13" r:id="rId13"/>
    <sheet name="Пант" sheetId="14" r:id="rId14"/>
    <sheet name="Разом  ОПЗ Суб" sheetId="15" r:id="rId15"/>
    <sheet name="Н.Ром" sheetId="16" r:id="rId16"/>
    <sheet name="Суб" sheetId="17" r:id="rId17"/>
    <sheet name="Разом ОПЗ Треп" sheetId="18" r:id="rId18"/>
    <sheet name="Треп" sheetId="19" r:id="rId19"/>
    <sheet name="Топ" sheetId="20" r:id="rId20"/>
    <sheet name="Каз" sheetId="21" r:id="rId21"/>
    <sheet name="Разом ОПЗ Мошор" sheetId="22" r:id="rId22"/>
    <sheet name="Мош" sheetId="23" r:id="rId23"/>
    <sheet name="Волод" sheetId="24" r:id="rId24"/>
    <sheet name="Лист3" sheetId="25" r:id="rId25"/>
  </sheets>
  <definedNames/>
  <calcPr fullCalcOnLoad="1"/>
</workbook>
</file>

<file path=xl/sharedStrings.xml><?xml version="1.0" encoding="utf-8"?>
<sst xmlns="http://schemas.openxmlformats.org/spreadsheetml/2006/main" count="3026" uniqueCount="138">
  <si>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</si>
  <si>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</si>
  <si>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про надходження та використання коштів загального фонду (форма      №2д,</t>
  </si>
  <si>
    <t xml:space="preserve">      №2м)</t>
  </si>
  <si>
    <t>коди</t>
  </si>
  <si>
    <t>Установа</t>
  </si>
  <si>
    <t>Відділ освіт, молоді та спорту Знам'янської районної державної адміністрації</t>
  </si>
  <si>
    <t>за ЄДРПОУ</t>
  </si>
  <si>
    <t>02144045</t>
  </si>
  <si>
    <t>Територія</t>
  </si>
  <si>
    <t>за КОАТУУ</t>
  </si>
  <si>
    <t>Організаційно-правова форма господарювання</t>
  </si>
  <si>
    <t>Комунальна організація  (установа, заклад)</t>
  </si>
  <si>
    <t>за КОПФГ</t>
  </si>
  <si>
    <t xml:space="preserve">Код та назва відомчої класифікації видатків та кредитування державного бюджету 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</si>
  <si>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</si>
  <si>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</si>
  <si>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-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</si>
  <si>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</si>
  <si>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1011020</t>
  </si>
  <si>
    <t>Надання загальної середньї освіти загальноосвітніминапвчальними закладами ( в т.ч. школою - дитячим садком, інтернатом при школі), спеціалізованими школами, ліцеями, гімназіями, колегіумами</t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</si>
  <si>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</si>
  <si>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</si>
  <si>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</si>
  <si>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</si>
  <si>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</si>
  <si>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</si>
  <si>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</si>
  <si>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</si>
  <si>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</si>
  <si>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</si>
  <si>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</si>
  <si>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</si>
  <si>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</si>
  <si>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</si>
  <si>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 xml:space="preserve">у тому числі:
</t>
    </r>
    <r>
      <rPr>
        <b/>
        <sz val="8"/>
        <color indexed="8"/>
        <rFont val="Times New Roman"/>
        <family val="1"/>
      </rPr>
      <t>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</si>
  <si>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</si>
  <si>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</si>
  <si>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</si>
  <si>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</si>
  <si>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</si>
  <si>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</si>
  <si>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</si>
  <si>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</si>
  <si>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</si>
  <si>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</si>
  <si>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</si>
  <si>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</si>
  <si>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</si>
  <si>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</si>
  <si>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</si>
  <si>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</si>
  <si>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</si>
  <si>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</si>
  <si>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</si>
  <si>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</si>
  <si>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</si>
  <si>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</si>
  <si>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</si>
  <si>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</si>
  <si>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</si>
  <si>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</si>
  <si>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</si>
  <si>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</si>
  <si>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</si>
  <si>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</si>
  <si>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</si>
  <si>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</si>
  <si>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</si>
  <si>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</si>
  <si>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</si>
  <si>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</si>
  <si>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</si>
  <si>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</si>
  <si>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</si>
  <si>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</si>
  <si>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</si>
  <si>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</si>
  <si>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</si>
  <si>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</si>
  <si>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</si>
  <si>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</si>
  <si>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</si>
  <si>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</si>
  <si>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</si>
  <si>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</si>
  <si>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</si>
  <si>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</si>
  <si>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</si>
  <si>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</si>
  <si>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</si>
  <si>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</si>
  <si>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</si>
  <si>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</si>
  <si>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</si>
  <si>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</si>
  <si>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</si>
  <si>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</si>
  <si>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</si>
  <si>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</si>
  <si>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</si>
  <si>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</si>
  <si>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</si>
  <si>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</si>
  <si>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</si>
  <si>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</si>
  <si>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</si>
  <si>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</si>
  <si>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</si>
  <si>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 xml:space="preserve">Керівник </t>
  </si>
  <si>
    <t>(підпис)</t>
  </si>
  <si>
    <t>(ініціали, прізвище)</t>
  </si>
  <si>
    <t>Головний бухгалтер</t>
  </si>
  <si>
    <t>"     "          2017 року</t>
  </si>
  <si>
    <t>Опорний навчальний заклад "Богданівська загальноосвітня школа І-ІІІ ступенів ім. І.Г.Ткаченка" Знам'янської районної ради Кіровоградської області</t>
  </si>
  <si>
    <t>"     "          2018 року</t>
  </si>
  <si>
    <t>Філія "Богданівська загальноосвітня школа  І-ІІІ ступенів опоорного навчального закладу "Богданівська загальноосвітня школа І-ІІІ ступенів ім. І.Г.Ткаченка" Знам'янської районної ради Кіровоградської області</t>
  </si>
  <si>
    <t>Філія "Цибулівська загальноосвітня школа І-ІІІ ступенів опорного навчального закладу "Богданівська загальноосвітня школа І-ІІІ ступенів ім. І.Г.Ткаченка" Знам'янської районної ради Кіровоградської області</t>
  </si>
  <si>
    <t>Опорний навчальнгий заклад  "Дмитрівська загальноосвітня школа І-ІІІ ступенів ім. Т.Г.Шевченка" Знам'янської районної ради Кіровоградської області</t>
  </si>
  <si>
    <t>Опорний навчальний заклад  "Дмитрівська загальноосвітня школа І-ІІІ ступенів ім. Т.Г.Шевченка" Знам'янської районної ради Кіровоградської області</t>
  </si>
  <si>
    <t>Філія "Дмитрівська загальноосвітня школа І-ІІІ ступенів"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</si>
  <si>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Філія Диківська  загальноосвітня школа І-ІІІ ступенів"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</si>
  <si>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Філія "Іванковецька загальноосвітня школа І-ІІІ ступенів"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</si>
  <si>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Філія "Макариський навчально-виховний комплекс "Дошкільний навчальний заклад - загальноосвітня школа І-ІІ ступенів" опорного навчального закладу  "Дмитрівська загальноосвітня школа І-ІІІ ступенів ім. Т.Г.Шевченка" Знам'янської районної ради Кіровоградської області</t>
  </si>
  <si>
    <t>Опорний навчальний заклад "Петрівський навчально-виховний комплекс "Дошкільний навчальний заклад - загальноосвітня школа І-ІІІ ступенів" Знам'янської районної ради Кіровоградської області</t>
  </si>
  <si>
    <t>Філія "Пантазіївська загальноосвітня школа І-ІІІ ступенів" опорного навчального закладу "Петрівський навчально-виховний комплекс "Дошкільний навчальний заклад - загальноосвітня школа І-ІІІ ступенів" Знам'янської районної ради Кіровоградської області</t>
  </si>
  <si>
    <t>Опорний навчальний заклад "Суботцівська загальноосвітня школа І-ІІІ ступенів" Знам'янської районної ради Кіровоградської області</t>
  </si>
  <si>
    <t>Філія "Новороманівський навучально-виховний комплекс "Дошкільний навчальний заклад - загальноосвітня школа І-ІІ ступенів" опорного навчального закладу "Суботцівська загальноосвітня школа І-ІІІ ступенів" Знам'янської районної ради Кіровоградської області</t>
  </si>
  <si>
    <t>Опорний навчальний заклад "Трепівська загальноосвітня школа І-ІІІ ступенів " Знам'янської районної ради Кіровоградської області</t>
  </si>
  <si>
    <t>Філія "Топилянський навчально-виховний комплекс "Дошкільний навчальний заклад - Загальноосвітня школа І-ІІ ступенів" опоогоий навчального закладу "Трепівська загальноосвітня школа І-ІІІ ступенів " Знам'янської районної ради Кіровоградської області</t>
  </si>
  <si>
    <t>Філія "Казарнянська загальноосвітня школа І-ІІ ступенів" опорного навчального закладу "Трепівська загальноосвітня школа І-ІІІ ступенів " Знам'янської районної ради Кіровоградської області</t>
  </si>
  <si>
    <t xml:space="preserve">Опорний навчальний заклад "Мошоринська загальноосвітня школа І-ІІІ ступенів" Знам'янської районної ради Кіровоградської області </t>
  </si>
  <si>
    <t>Опорний навчальний заклад "Мошоринська загальноосвітня школа І-ІІІ  ступенів"  Знам'янської районної ради Кіровоградської області</t>
  </si>
  <si>
    <t xml:space="preserve"> Філія "Володимирівська загальноосвітня школа І-ІІІ ступенів" опорного навчального закладу "Мошоринська загальноосвітня школа І-ІІІ ступенів" Знам'янської районної ради Кіровоградської області</t>
  </si>
  <si>
    <t>на 1 листопада 2017 р.</t>
  </si>
  <si>
    <t xml:space="preserve"> </t>
  </si>
  <si>
    <t>на 1 жовтня 2018 р.</t>
  </si>
  <si>
    <t>на 1 жовтня  2018 р.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</si>
</sst>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#,\-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>
      <alignment/>
      <protection/>
    </xf>
    <xf numFmtId="9" fontId="1" fillId="0" borderId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3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/>
    </xf>
    <xf numFmtId="49" fontId="7" fillId="0" borderId="12" xfId="0" applyNumberFormat="1" applyFont="1" applyBorder="1" applyAlignment="1">
      <alignment horizont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8" fillId="34" borderId="11" xfId="0" applyNumberFormat="1" applyFont="1" applyFill="1" applyBorder="1" applyAlignment="1" applyProtection="1">
      <alignment horizontal="center" wrapText="1"/>
      <protection/>
    </xf>
    <xf numFmtId="0" fontId="10" fillId="0" borderId="13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49" fontId="8" fillId="32" borderId="11" xfId="0" applyNumberFormat="1" applyFont="1" applyFill="1" applyBorder="1" applyAlignment="1" applyProtection="1">
      <alignment wrapText="1"/>
      <protection locked="0"/>
    </xf>
    <xf numFmtId="1" fontId="8" fillId="34" borderId="11" xfId="0" applyNumberFormat="1" applyFont="1" applyFill="1" applyBorder="1" applyAlignment="1" applyProtection="1">
      <alignment horizontal="center" wrapText="1"/>
      <protection/>
    </xf>
    <xf numFmtId="49" fontId="8" fillId="32" borderId="11" xfId="0" applyNumberFormat="1" applyFont="1" applyFill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justify" vertical="top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164" fontId="6" fillId="34" borderId="0" xfId="0" applyNumberFormat="1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Border="1" applyAlignment="1" applyProtection="1">
      <alignment horizontal="right" vertical="center"/>
      <protection locked="0"/>
    </xf>
    <xf numFmtId="164" fontId="6" fillId="0" borderId="0" xfId="0" applyNumberFormat="1" applyFont="1" applyBorder="1" applyAlignment="1" applyProtection="1">
      <alignment horizontal="right" vertical="center" wrapText="1"/>
      <protection/>
    </xf>
    <xf numFmtId="164" fontId="6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Alignment="1">
      <alignment/>
    </xf>
    <xf numFmtId="0" fontId="18" fillId="0" borderId="0" xfId="0" applyFont="1" applyAlignment="1">
      <alignment/>
    </xf>
    <xf numFmtId="0" fontId="3" fillId="0" borderId="0" xfId="0" applyFont="1" applyAlignment="1">
      <alignment horizontal="left"/>
    </xf>
    <xf numFmtId="164" fontId="14" fillId="34" borderId="0" xfId="0" applyNumberFormat="1" applyFont="1" applyFill="1" applyBorder="1" applyAlignment="1" applyProtection="1">
      <alignment horizontal="right" vertical="center" wrapText="1"/>
      <protection/>
    </xf>
    <xf numFmtId="164" fontId="6" fillId="34" borderId="0" xfId="0" applyNumberFormat="1" applyFont="1" applyFill="1" applyBorder="1" applyAlignment="1" applyProtection="1">
      <alignment horizontal="right" vertical="center" wrapText="1"/>
      <protection locked="0"/>
    </xf>
    <xf numFmtId="164" fontId="14" fillId="34" borderId="0" xfId="0" applyNumberFormat="1" applyFont="1" applyFill="1" applyBorder="1" applyAlignment="1" applyProtection="1">
      <alignment horizontal="right" vertical="center" wrapText="1"/>
      <protection locked="0"/>
    </xf>
    <xf numFmtId="164" fontId="8" fillId="34" borderId="0" xfId="0" applyNumberFormat="1" applyFont="1" applyFill="1" applyBorder="1" applyAlignment="1" applyProtection="1">
      <alignment horizontal="right" vertical="center" wrapText="1"/>
      <protection/>
    </xf>
    <xf numFmtId="164" fontId="14" fillId="34" borderId="0" xfId="0" applyNumberFormat="1" applyFont="1" applyFill="1" applyBorder="1" applyAlignment="1" applyProtection="1">
      <alignment horizontal="right" vertical="center"/>
      <protection locked="0"/>
    </xf>
    <xf numFmtId="164" fontId="8" fillId="34" borderId="0" xfId="0" applyNumberFormat="1" applyFont="1" applyFill="1" applyBorder="1" applyAlignment="1" applyProtection="1">
      <alignment horizontal="right" vertical="center"/>
      <protection/>
    </xf>
    <xf numFmtId="164" fontId="8" fillId="34" borderId="0" xfId="0" applyNumberFormat="1" applyFont="1" applyFill="1" applyBorder="1" applyAlignment="1" applyProtection="1">
      <alignment horizontal="right" vertical="center"/>
      <protection locked="0"/>
    </xf>
    <xf numFmtId="164" fontId="14" fillId="0" borderId="0" xfId="0" applyNumberFormat="1" applyFont="1" applyBorder="1" applyAlignment="1" applyProtection="1">
      <alignment horizontal="right" vertical="center"/>
      <protection/>
    </xf>
    <xf numFmtId="164" fontId="14" fillId="34" borderId="0" xfId="0" applyNumberFormat="1" applyFont="1" applyFill="1" applyBorder="1" applyAlignment="1" applyProtection="1">
      <alignment horizontal="right" vertical="center"/>
      <protection/>
    </xf>
    <xf numFmtId="164" fontId="9" fillId="34" borderId="0" xfId="0" applyNumberFormat="1" applyFont="1" applyFill="1" applyBorder="1" applyAlignment="1" applyProtection="1">
      <alignment horizontal="right" vertical="center"/>
      <protection locked="0"/>
    </xf>
    <xf numFmtId="164" fontId="9" fillId="34" borderId="0" xfId="0" applyNumberFormat="1" applyFont="1" applyFill="1" applyBorder="1" applyAlignment="1" applyProtection="1">
      <alignment horizontal="right" vertical="center"/>
      <protection/>
    </xf>
    <xf numFmtId="0" fontId="7" fillId="0" borderId="12" xfId="0" applyFont="1" applyBorder="1" applyAlignment="1">
      <alignment horizontal="center" wrapText="1"/>
    </xf>
    <xf numFmtId="164" fontId="14" fillId="0" borderId="0" xfId="0" applyNumberFormat="1" applyFont="1" applyBorder="1" applyAlignment="1" applyProtection="1">
      <alignment horizontal="right" vertical="center" wrapText="1"/>
      <protection/>
    </xf>
    <xf numFmtId="164" fontId="6" fillId="34" borderId="0" xfId="0" applyNumberFormat="1" applyFont="1" applyFill="1" applyBorder="1" applyAlignment="1" applyProtection="1">
      <alignment horizontal="right" vertical="center" wrapText="1"/>
      <protection/>
    </xf>
    <xf numFmtId="164" fontId="9" fillId="0" borderId="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9" fillId="0" borderId="11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/>
    </xf>
    <xf numFmtId="2" fontId="4" fillId="0" borderId="0" xfId="0" applyNumberFormat="1" applyFont="1" applyFill="1" applyBorder="1" applyAlignment="1" applyProtection="1">
      <alignment horizontal="center" vertical="top"/>
      <protection locked="0"/>
    </xf>
    <xf numFmtId="0" fontId="18" fillId="34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18" fillId="0" borderId="1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K91"/>
  <sheetViews>
    <sheetView tabSelected="1" zoomScalePageLayoutView="0" workbookViewId="0" topLeftCell="A16">
      <selection activeCell="K14" sqref="K14"/>
    </sheetView>
  </sheetViews>
  <sheetFormatPr defaultColWidth="8.7109375" defaultRowHeight="15"/>
  <cols>
    <col min="1" max="1" width="48.140625" style="0" customWidth="1"/>
    <col min="2" max="2" width="8.7109375" style="0" customWidth="1"/>
    <col min="3" max="3" width="9.14062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4" t="s">
        <v>0</v>
      </c>
      <c r="H1" s="64"/>
      <c r="I1" s="64"/>
      <c r="J1" s="2"/>
      <c r="K1" s="1"/>
    </row>
    <row r="2" spans="1:11" ht="15">
      <c r="A2" s="1"/>
      <c r="B2" s="1"/>
      <c r="C2" s="1"/>
      <c r="D2" s="1"/>
      <c r="E2" s="1"/>
      <c r="F2" s="1"/>
      <c r="G2" s="64"/>
      <c r="H2" s="64"/>
      <c r="I2" s="64"/>
      <c r="J2" s="2"/>
      <c r="K2" s="1"/>
    </row>
    <row r="3" spans="1:11" ht="15">
      <c r="A3" s="1"/>
      <c r="B3" s="1"/>
      <c r="C3" s="1"/>
      <c r="D3" s="1"/>
      <c r="E3" s="1"/>
      <c r="F3" s="1"/>
      <c r="G3" s="64"/>
      <c r="H3" s="64"/>
      <c r="I3" s="64"/>
      <c r="J3" s="2"/>
      <c r="K3" s="1"/>
    </row>
    <row r="4" spans="1:11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3"/>
      <c r="K4" s="3"/>
    </row>
    <row r="5" spans="1:11" ht="15">
      <c r="A5" s="66" t="s">
        <v>2</v>
      </c>
      <c r="B5" s="66"/>
      <c r="C5" s="66"/>
      <c r="D5" s="66"/>
      <c r="E5" s="66"/>
      <c r="F5" s="66"/>
      <c r="G5" s="4" t="s">
        <v>3</v>
      </c>
      <c r="H5" s="3"/>
      <c r="I5" s="3"/>
      <c r="J5" s="3"/>
      <c r="K5" s="3"/>
    </row>
    <row r="6" spans="1:11" ht="15">
      <c r="A6" s="65" t="s">
        <v>136</v>
      </c>
      <c r="B6" s="65"/>
      <c r="C6" s="65"/>
      <c r="D6" s="65"/>
      <c r="E6" s="65"/>
      <c r="F6" s="65"/>
      <c r="G6" s="65"/>
      <c r="H6" s="65"/>
      <c r="I6" s="65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.5" customHeight="1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22.5" customHeight="1">
      <c r="A9" s="8" t="s">
        <v>5</v>
      </c>
      <c r="B9" s="67" t="s">
        <v>6</v>
      </c>
      <c r="C9" s="67"/>
      <c r="D9" s="67"/>
      <c r="E9" s="67"/>
      <c r="F9" s="67"/>
      <c r="G9" s="67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8"/>
      <c r="C10" s="68"/>
      <c r="D10" s="68"/>
      <c r="E10" s="68"/>
      <c r="F10" s="68"/>
      <c r="G10" s="68"/>
      <c r="H10" s="5" t="s">
        <v>10</v>
      </c>
      <c r="I10" s="14">
        <v>3510600000</v>
      </c>
      <c r="J10" s="11"/>
      <c r="K10" s="13"/>
    </row>
    <row r="11" spans="1:11" ht="24" customHeight="1">
      <c r="A11" s="15" t="s">
        <v>11</v>
      </c>
      <c r="B11" s="69" t="s">
        <v>12</v>
      </c>
      <c r="C11" s="69"/>
      <c r="D11" s="69"/>
      <c r="E11" s="69"/>
      <c r="F11" s="69"/>
      <c r="G11" s="69"/>
      <c r="H11" s="5" t="s">
        <v>13</v>
      </c>
      <c r="I11" s="14">
        <v>430</v>
      </c>
      <c r="J11" s="11"/>
      <c r="K11" s="13"/>
    </row>
    <row r="12" spans="1:11" ht="16.5" customHeight="1">
      <c r="A12" s="70" t="s">
        <v>14</v>
      </c>
      <c r="B12" s="70"/>
      <c r="C12" s="70"/>
      <c r="D12" s="16"/>
      <c r="E12" s="17"/>
      <c r="F12" s="17"/>
      <c r="G12" s="17"/>
      <c r="H12" s="17"/>
      <c r="I12" s="5"/>
      <c r="J12" s="18"/>
      <c r="K12" s="12"/>
    </row>
    <row r="13" spans="1:11" ht="22.5" customHeight="1">
      <c r="A13" s="70" t="s">
        <v>15</v>
      </c>
      <c r="B13" s="70"/>
      <c r="C13" s="70"/>
      <c r="D13" s="19"/>
      <c r="E13" s="71"/>
      <c r="F13" s="71"/>
      <c r="G13" s="71"/>
      <c r="H13" s="71"/>
      <c r="I13" s="71"/>
      <c r="J13" s="11"/>
      <c r="K13" s="12"/>
    </row>
    <row r="14" spans="1:11" ht="25.5" customHeight="1">
      <c r="A14" s="70" t="s">
        <v>16</v>
      </c>
      <c r="B14" s="70"/>
      <c r="C14" s="70"/>
      <c r="D14" s="20"/>
      <c r="E14" s="72" t="s">
        <v>17</v>
      </c>
      <c r="F14" s="72"/>
      <c r="G14" s="72"/>
      <c r="H14" s="72"/>
      <c r="I14" s="72"/>
      <c r="J14" s="11"/>
      <c r="K14" s="12"/>
    </row>
    <row r="15" spans="1:11" ht="33" customHeight="1">
      <c r="A15" s="70" t="s">
        <v>18</v>
      </c>
      <c r="B15" s="70"/>
      <c r="C15" s="70"/>
      <c r="D15" s="21" t="s">
        <v>19</v>
      </c>
      <c r="E15" s="73" t="s">
        <v>20</v>
      </c>
      <c r="F15" s="73"/>
      <c r="G15" s="73"/>
      <c r="H15" s="73"/>
      <c r="I15" s="73"/>
      <c r="J15" s="11"/>
      <c r="K15" s="12"/>
    </row>
    <row r="16" spans="1:11" ht="14.2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4.2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4" t="s">
        <v>23</v>
      </c>
      <c r="B18" s="75" t="s">
        <v>24</v>
      </c>
      <c r="C18" s="74" t="s">
        <v>25</v>
      </c>
      <c r="D18" s="75" t="s">
        <v>26</v>
      </c>
      <c r="E18" s="75" t="s">
        <v>27</v>
      </c>
      <c r="F18" s="76" t="s">
        <v>28</v>
      </c>
      <c r="G18" s="76" t="s">
        <v>29</v>
      </c>
      <c r="H18" s="76" t="s">
        <v>30</v>
      </c>
      <c r="I18" s="75" t="s">
        <v>31</v>
      </c>
      <c r="J18" s="5"/>
      <c r="K18" s="5"/>
    </row>
    <row r="19" spans="1:11" ht="15">
      <c r="A19" s="74"/>
      <c r="B19" s="75"/>
      <c r="C19" s="74"/>
      <c r="D19" s="75"/>
      <c r="E19" s="75"/>
      <c r="F19" s="76"/>
      <c r="G19" s="76"/>
      <c r="H19" s="76"/>
      <c r="I19" s="75"/>
      <c r="J19" s="5"/>
      <c r="K19" s="5"/>
    </row>
    <row r="20" spans="1:11" ht="15">
      <c r="A20" s="74"/>
      <c r="B20" s="75"/>
      <c r="C20" s="74"/>
      <c r="D20" s="75"/>
      <c r="E20" s="75"/>
      <c r="F20" s="76"/>
      <c r="G20" s="76"/>
      <c r="H20" s="76"/>
      <c r="I20" s="75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>'Разом ОПЗ Б1'!D22+'Разом ОПЗ Дм2'!D22+'Разом ОПЗ Петр'!D22+'Разом  ОПЗ Суб'!D22+'Разом ОПЗ Треп'!D22+'Разом ОПЗ Мошор'!D22</f>
        <v>52756300</v>
      </c>
      <c r="E22" s="27">
        <f>'Разом ОПЗ Б1'!E22+'Разом ОПЗ Дм2'!E22+'Разом ОПЗ Петр'!E22+'Разом  ОПЗ Суб'!E22+'Разом ОПЗ Треп'!E22+'Разом ОПЗ Мошор'!E22</f>
        <v>0</v>
      </c>
      <c r="F22" s="27">
        <f>'Разом ОПЗ Б1'!F22+'Разом ОПЗ Дм2'!F22+'Разом ОПЗ Петр'!F22+'Разом  ОПЗ Суб'!F22+'Разом ОПЗ Треп'!F22+'Разом ОПЗ Мошор'!F22</f>
        <v>0</v>
      </c>
      <c r="G22" s="27">
        <f>'Разом ОПЗ Б1'!G22+'Разом ОПЗ Дм2'!G22+'Разом ОПЗ Петр'!G22+'Разом  ОПЗ Суб'!G22+'Разом ОПЗ Треп'!G22+'Разом ОПЗ Мошор'!G22</f>
        <v>34968962.85</v>
      </c>
      <c r="H22" s="27">
        <f>'Разом ОПЗ Б1'!H22+'Разом ОПЗ Дм2'!H22+'Разом ОПЗ Петр'!H22+'Разом  ОПЗ Суб'!H22+'Разом ОПЗ Треп'!H22+'Разом ОПЗ Мошор'!H22</f>
        <v>34968962.85</v>
      </c>
      <c r="I22" s="27">
        <f>'Разом ОПЗ Б1'!I22+'Разом ОПЗ Дм2'!I22+'Разом ОПЗ Петр'!I22+'Разом  ОПЗ Суб'!I22+'Разом ОПЗ Треп'!I22+'Разом ОПЗ Мошор'!I22</f>
        <v>0</v>
      </c>
      <c r="J22" s="5"/>
      <c r="K22" s="5"/>
    </row>
    <row r="23" spans="1:11" ht="26.25" customHeight="1">
      <c r="A23" s="23" t="s">
        <v>35</v>
      </c>
      <c r="B23" s="25">
        <v>2000</v>
      </c>
      <c r="C23" s="26" t="s">
        <v>36</v>
      </c>
      <c r="D23" s="27">
        <f>'Разом ОПЗ Б1'!D23+'Разом ОПЗ Дм2'!D23+'Разом ОПЗ Петр'!D23+'Разом  ОПЗ Суб'!D23+'Разом ОПЗ Треп'!D23+'Разом ОПЗ Мошор'!D23</f>
        <v>52756300</v>
      </c>
      <c r="E23" s="27">
        <f>'Разом ОПЗ Б1'!E23+'Разом ОПЗ Дм2'!E23+'Разом ОПЗ Петр'!E23+'Разом  ОПЗ Суб'!E23+'Разом ОПЗ Треп'!E23+'Разом ОПЗ Мошор'!E23</f>
        <v>0</v>
      </c>
      <c r="F23" s="27">
        <f>'Разом ОПЗ Б1'!F23+'Разом ОПЗ Дм2'!F23+'Разом ОПЗ Петр'!F23+'Разом  ОПЗ Суб'!F23+'Разом ОПЗ Треп'!F23+'Разом ОПЗ Мошор'!F23</f>
        <v>0</v>
      </c>
      <c r="G23" s="27">
        <f>'Разом ОПЗ Б1'!G23+'Разом ОПЗ Дм2'!G23+'Разом ОПЗ Петр'!G23+'Разом  ОПЗ Суб'!G23+'Разом ОПЗ Треп'!G23+'Разом ОПЗ Мошор'!G23</f>
        <v>34968962.85</v>
      </c>
      <c r="H23" s="27">
        <f>'Разом ОПЗ Б1'!H23+'Разом ОПЗ Дм2'!H23+'Разом ОПЗ Петр'!H23+'Разом  ОПЗ Суб'!H23+'Разом ОПЗ Треп'!H23+'Разом ОПЗ Мошор'!H23</f>
        <v>34968962.85</v>
      </c>
      <c r="I23" s="27">
        <f>'Разом ОПЗ Б1'!I23+'Разом ОПЗ Дм2'!I23+'Разом ОПЗ Петр'!I23+'Разом  ОПЗ Суб'!I23+'Разом ОПЗ Треп'!I23+'Разом ОПЗ Мошор'!I23</f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>'Разом ОПЗ Б1'!D24+'Разом ОПЗ Дм2'!D24+'Разом ОПЗ Петр'!D24+'Разом  ОПЗ Суб'!D24+'Разом ОПЗ Треп'!D24+'Разом ОПЗ Мошор'!D24</f>
        <v>52756300</v>
      </c>
      <c r="E24" s="27">
        <f>'Разом ОПЗ Б1'!E24+'Разом ОПЗ Дм2'!E24+'Разом ОПЗ Петр'!E24+'Разом  ОПЗ Суб'!E24+'Разом ОПЗ Треп'!E24+'Разом ОПЗ Мошор'!E24</f>
        <v>0</v>
      </c>
      <c r="F24" s="27">
        <f>'Разом ОПЗ Б1'!F24+'Разом ОПЗ Дм2'!F24+'Разом ОПЗ Петр'!F24+'Разом  ОПЗ Суб'!F24+'Разом ОПЗ Треп'!F24+'Разом ОПЗ Мошор'!F24</f>
        <v>0</v>
      </c>
      <c r="G24" s="27">
        <f>'Разом ОПЗ Б1'!G24+'Разом ОПЗ Дм2'!G24+'Разом ОПЗ Петр'!G24+'Разом  ОПЗ Суб'!G24+'Разом ОПЗ Треп'!G24+'Разом ОПЗ Мошор'!G24</f>
        <v>34968962.85</v>
      </c>
      <c r="H24" s="27">
        <f>'Разом ОПЗ Б1'!H24+'Разом ОПЗ Дм2'!H24+'Разом ОПЗ Петр'!H24+'Разом  ОПЗ Суб'!H24+'Разом ОПЗ Треп'!H24+'Разом ОПЗ Мошор'!H24</f>
        <v>34968962.85</v>
      </c>
      <c r="I24" s="27">
        <f>'Разом ОПЗ Б1'!I24+'Разом ОПЗ Дм2'!I24+'Разом ОПЗ Петр'!I24+'Разом  ОПЗ Суб'!I24+'Разом ОПЗ Треп'!I24+'Разом ОПЗ Мошор'!I24</f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27">
        <f>'Разом ОПЗ Б1'!D25+'Разом ОПЗ Дм2'!D25+'Разом ОПЗ Петр'!D25+'Разом  ОПЗ Суб'!D25+'Разом ОПЗ Треп'!D25+'Разом ОПЗ Мошор'!D25</f>
        <v>43242870</v>
      </c>
      <c r="E25" s="27">
        <f>'Разом ОПЗ Б1'!E25+'Разом ОПЗ Дм2'!E25+'Разом ОПЗ Петр'!E25+'Разом  ОПЗ Суб'!E25+'Разом ОПЗ Треп'!E25+'Разом ОПЗ Мошор'!E25</f>
        <v>0</v>
      </c>
      <c r="F25" s="27">
        <f>'Разом ОПЗ Б1'!F25+'Разом ОПЗ Дм2'!F25+'Разом ОПЗ Петр'!F25+'Разом  ОПЗ Суб'!F25+'Разом ОПЗ Треп'!F25+'Разом ОПЗ Мошор'!F25</f>
        <v>0</v>
      </c>
      <c r="G25" s="27">
        <f>'Разом ОПЗ Б1'!G25+'Разом ОПЗ Дм2'!G25+'Разом ОПЗ Петр'!G25+'Разом  ОПЗ Суб'!G25+'Разом ОПЗ Треп'!G25+'Разом ОПЗ Мошор'!G25</f>
        <v>28697539.020000003</v>
      </c>
      <c r="H25" s="27">
        <f>'Разом ОПЗ Б1'!H25+'Разом ОПЗ Дм2'!H25+'Разом ОПЗ Петр'!H25+'Разом  ОПЗ Суб'!H25+'Разом ОПЗ Треп'!H25+'Разом ОПЗ Мошор'!H25</f>
        <v>28697539.020000003</v>
      </c>
      <c r="I25" s="27">
        <f>'Разом ОПЗ Б1'!I25+'Разом ОПЗ Дм2'!I25+'Разом ОПЗ Петр'!I25+'Разом  ОПЗ Суб'!I25+'Разом ОПЗ Треп'!I25+'Разом ОПЗ Мошор'!I25</f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27">
        <f>'Разом ОПЗ Б1'!D26+'Разом ОПЗ Дм2'!D26+'Разом ОПЗ Петр'!D26+'Разом  ОПЗ Суб'!D26+'Разом ОПЗ Треп'!D26+'Разом ОПЗ Мошор'!D26</f>
        <v>43242870</v>
      </c>
      <c r="E26" s="27">
        <f>'Разом ОПЗ Б1'!E26+'Разом ОПЗ Дм2'!E26+'Разом ОПЗ Петр'!E26+'Разом  ОПЗ Суб'!E26+'Разом ОПЗ Треп'!E26+'Разом ОПЗ Мошор'!E26</f>
        <v>0</v>
      </c>
      <c r="F26" s="27">
        <f>'Разом ОПЗ Б1'!F26+'Разом ОПЗ Дм2'!F26+'Разом ОПЗ Петр'!F26+'Разом  ОПЗ Суб'!F26+'Разом ОПЗ Треп'!F26+'Разом ОПЗ Мошор'!F26</f>
        <v>0</v>
      </c>
      <c r="G26" s="27">
        <f>'Разом ОПЗ Б1'!G26+'Разом ОПЗ Дм2'!G26+'Разом ОПЗ Петр'!G26+'Разом  ОПЗ Суб'!G26+'Разом ОПЗ Треп'!G26+'Разом ОПЗ Мошор'!G26</f>
        <v>28697539.020000003</v>
      </c>
      <c r="H26" s="27">
        <f>'Разом ОПЗ Б1'!H26+'Разом ОПЗ Дм2'!H26+'Разом ОПЗ Петр'!H26+'Разом  ОПЗ Суб'!H26+'Разом ОПЗ Треп'!H26+'Разом ОПЗ Мошор'!H26</f>
        <v>28697539.020000003</v>
      </c>
      <c r="I26" s="27">
        <f>'Разом ОПЗ Б1'!I26+'Разом ОПЗ Дм2'!I26+'Разом ОПЗ Петр'!I26+'Разом  ОПЗ Суб'!I26+'Разом ОПЗ Треп'!I26+'Разом ОПЗ Мошор'!I26</f>
        <v>0</v>
      </c>
      <c r="J26" s="5"/>
      <c r="K26" s="5"/>
    </row>
    <row r="27" spans="1:11" ht="14.25" customHeight="1">
      <c r="A27" s="32" t="s">
        <v>43</v>
      </c>
      <c r="B27" s="23">
        <v>2112</v>
      </c>
      <c r="C27" s="33" t="s">
        <v>44</v>
      </c>
      <c r="D27" s="27">
        <f>'Разом ОПЗ Б1'!D27+'Разом ОПЗ Дм2'!D27+'Разом ОПЗ Петр'!D27+'Разом  ОПЗ Суб'!D27+'Разом ОПЗ Треп'!D27+'Разом ОПЗ Мошор'!D27</f>
        <v>0</v>
      </c>
      <c r="E27" s="27">
        <f>'Разом ОПЗ Б1'!E27+'Разом ОПЗ Дм2'!E27+'Разом ОПЗ Петр'!E27+'Разом  ОПЗ Суб'!E27+'Разом ОПЗ Треп'!E27+'Разом ОПЗ Мошор'!E27</f>
        <v>0</v>
      </c>
      <c r="F27" s="27">
        <f>'Разом ОПЗ Б1'!F27+'Разом ОПЗ Дм2'!F27+'Разом ОПЗ Петр'!F27+'Разом  ОПЗ Суб'!F27+'Разом ОПЗ Треп'!F27+'Разом ОПЗ Мошор'!F27</f>
        <v>0</v>
      </c>
      <c r="G27" s="27">
        <f>'Разом ОПЗ Б1'!G27+'Разом ОПЗ Дм2'!G27+'Разом ОПЗ Петр'!G27+'Разом  ОПЗ Суб'!G27+'Разом ОПЗ Треп'!G27+'Разом ОПЗ Мошор'!G27</f>
        <v>0</v>
      </c>
      <c r="H27" s="27">
        <f>'Разом ОПЗ Б1'!H27+'Разом ОПЗ Дм2'!H27+'Разом ОПЗ Петр'!H27+'Разом  ОПЗ Суб'!H27+'Разом ОПЗ Треп'!H27+'Разом ОПЗ Мошор'!H27</f>
        <v>0</v>
      </c>
      <c r="I27" s="27">
        <f>'Разом ОПЗ Б1'!I27+'Разом ОПЗ Дм2'!I27+'Разом ОПЗ Петр'!I27+'Разом  ОПЗ Суб'!I27+'Разом ОПЗ Треп'!I27+'Разом ОПЗ Мошор'!I27</f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27">
        <f>'Разом ОПЗ Б1'!D28+'Разом ОПЗ Дм2'!D28+'Разом ОПЗ Петр'!D28+'Разом  ОПЗ Суб'!D28+'Разом ОПЗ Треп'!D28+'Разом ОПЗ Мошор'!D28</f>
        <v>9513430</v>
      </c>
      <c r="E28" s="27">
        <f>'Разом ОПЗ Б1'!E28+'Разом ОПЗ Дм2'!E28+'Разом ОПЗ Петр'!E28+'Разом  ОПЗ Суб'!E28+'Разом ОПЗ Треп'!E28+'Разом ОПЗ Мошор'!E28</f>
        <v>0</v>
      </c>
      <c r="F28" s="27">
        <f>'Разом ОПЗ Б1'!F28+'Разом ОПЗ Дм2'!F28+'Разом ОПЗ Петр'!F28+'Разом  ОПЗ Суб'!F28+'Разом ОПЗ Треп'!F28+'Разом ОПЗ Мошор'!F28</f>
        <v>0</v>
      </c>
      <c r="G28" s="27">
        <f>'Разом ОПЗ Б1'!G28+'Разом ОПЗ Дм2'!G28+'Разом ОПЗ Петр'!G28+'Разом  ОПЗ Суб'!G28+'Разом ОПЗ Треп'!G28+'Разом ОПЗ Мошор'!G28</f>
        <v>6271423.83</v>
      </c>
      <c r="H28" s="27">
        <f>'Разом ОПЗ Б1'!H28+'Разом ОПЗ Дм2'!H28+'Разом ОПЗ Петр'!H28+'Разом  ОПЗ Суб'!H28+'Разом ОПЗ Треп'!H28+'Разом ОПЗ Мошор'!H28</f>
        <v>6271423.83</v>
      </c>
      <c r="I28" s="27">
        <f>'Разом ОПЗ Б1'!I28+'Разом ОПЗ Дм2'!I28+'Разом ОПЗ Петр'!I28+'Разом  ОПЗ Суб'!I28+'Разом ОПЗ Треп'!I28+'Разом ОПЗ Мошор'!I28</f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27">
        <f>'Разом ОПЗ Б1'!D29+'Разом ОПЗ Дм2'!D29+'Разом ОПЗ Петр'!D29+'Разом  ОПЗ Суб'!D29+'Разом ОПЗ Треп'!D29+'Разом ОПЗ Мошор'!D29</f>
        <v>0</v>
      </c>
      <c r="E29" s="27">
        <f>'Разом ОПЗ Б1'!E29+'Разом ОПЗ Дм2'!E29+'Разом ОПЗ Петр'!E29+'Разом  ОПЗ Суб'!E29+'Разом ОПЗ Треп'!E29+'Разом ОПЗ Мошор'!E29</f>
        <v>0</v>
      </c>
      <c r="F29" s="27">
        <f>'Разом ОПЗ Б1'!F29+'Разом ОПЗ Дм2'!F29+'Разом ОПЗ Петр'!F29+'Разом  ОПЗ Суб'!F29+'Разом ОПЗ Треп'!F29+'Разом ОПЗ Мошор'!F29</f>
        <v>0</v>
      </c>
      <c r="G29" s="27">
        <f>'Разом ОПЗ Б1'!G29+'Разом ОПЗ Дм2'!G29+'Разом ОПЗ Петр'!G29+'Разом  ОПЗ Суб'!G29+'Разом ОПЗ Треп'!G29+'Разом ОПЗ Мошор'!G29</f>
        <v>0</v>
      </c>
      <c r="H29" s="27">
        <f>'Разом ОПЗ Б1'!H29+'Разом ОПЗ Дм2'!H29+'Разом ОПЗ Петр'!H29+'Разом  ОПЗ Суб'!H29+'Разом ОПЗ Треп'!H29+'Разом ОПЗ Мошор'!H29</f>
        <v>0</v>
      </c>
      <c r="I29" s="27">
        <f>'Разом ОПЗ Б1'!I29+'Разом ОПЗ Дм2'!I29+'Разом ОПЗ Петр'!I29+'Разом  ОПЗ Суб'!I29+'Разом ОПЗ Треп'!I29+'Разом ОПЗ Мошор'!I29</f>
        <v>0</v>
      </c>
      <c r="J29" s="5"/>
      <c r="K29" s="5"/>
    </row>
    <row r="30" spans="1:11" ht="15.75" customHeight="1">
      <c r="A30" s="29" t="s">
        <v>49</v>
      </c>
      <c r="B30" s="30">
        <v>2210</v>
      </c>
      <c r="C30" s="31" t="s">
        <v>50</v>
      </c>
      <c r="D30" s="27">
        <f>'Разом ОПЗ Б1'!D30+'Разом ОПЗ Дм2'!D30+'Разом ОПЗ Петр'!D30+'Разом  ОПЗ Суб'!D30+'Разом ОПЗ Треп'!D30+'Разом ОПЗ Мошор'!D30</f>
        <v>0</v>
      </c>
      <c r="E30" s="27">
        <f>'Разом ОПЗ Б1'!E30+'Разом ОПЗ Дм2'!E30+'Разом ОПЗ Петр'!E30+'Разом  ОПЗ Суб'!E30+'Разом ОПЗ Треп'!E30+'Разом ОПЗ Мошор'!E30</f>
        <v>0</v>
      </c>
      <c r="F30" s="27">
        <f>'Разом ОПЗ Б1'!F30+'Разом ОПЗ Дм2'!F30+'Разом ОПЗ Петр'!F30+'Разом  ОПЗ Суб'!F30+'Разом ОПЗ Треп'!F30+'Разом ОПЗ Мошор'!F30</f>
        <v>0</v>
      </c>
      <c r="G30" s="27">
        <f>'Разом ОПЗ Б1'!G30+'Разом ОПЗ Дм2'!G30+'Разом ОПЗ Петр'!G30+'Разом  ОПЗ Суб'!G30+'Разом ОПЗ Треп'!G30+'Разом ОПЗ Мошор'!G30</f>
        <v>0</v>
      </c>
      <c r="H30" s="27">
        <f>'Разом ОПЗ Б1'!H30+'Разом ОПЗ Дм2'!H30+'Разом ОПЗ Петр'!H30+'Разом  ОПЗ Суб'!H30+'Разом ОПЗ Треп'!H30+'Разом ОПЗ Мошор'!H30</f>
        <v>0</v>
      </c>
      <c r="I30" s="27">
        <f>'Разом ОПЗ Б1'!I30+'Разом ОПЗ Дм2'!I30+'Разом ОПЗ Петр'!I30+'Разом  ОПЗ Суб'!I30+'Разом ОПЗ Треп'!I30+'Разом ОПЗ Мошор'!I30</f>
        <v>0</v>
      </c>
      <c r="J30" s="5"/>
      <c r="K30" s="5"/>
    </row>
    <row r="31" spans="1:11" ht="13.5" customHeight="1">
      <c r="A31" s="29" t="s">
        <v>51</v>
      </c>
      <c r="B31" s="30">
        <v>2220</v>
      </c>
      <c r="C31" s="30">
        <v>100</v>
      </c>
      <c r="D31" s="27">
        <f>'Разом ОПЗ Б1'!D31+'Разом ОПЗ Дм2'!D31+'Разом ОПЗ Петр'!D31+'Разом  ОПЗ Суб'!D31+'Разом ОПЗ Треп'!D31+'Разом ОПЗ Мошор'!D31</f>
        <v>0</v>
      </c>
      <c r="E31" s="27">
        <f>'Разом ОПЗ Б1'!E31+'Разом ОПЗ Дм2'!E31+'Разом ОПЗ Петр'!E31+'Разом  ОПЗ Суб'!E31+'Разом ОПЗ Треп'!E31+'Разом ОПЗ Мошор'!E31</f>
        <v>0</v>
      </c>
      <c r="F31" s="27">
        <f>'Разом ОПЗ Б1'!F31+'Разом ОПЗ Дм2'!F31+'Разом ОПЗ Петр'!F31+'Разом  ОПЗ Суб'!F31+'Разом ОПЗ Треп'!F31+'Разом ОПЗ Мошор'!F31</f>
        <v>0</v>
      </c>
      <c r="G31" s="27">
        <f>'Разом ОПЗ Б1'!G31+'Разом ОПЗ Дм2'!G31+'Разом ОПЗ Петр'!G31+'Разом  ОПЗ Суб'!G31+'Разом ОПЗ Треп'!G31+'Разом ОПЗ Мошор'!G31</f>
        <v>0</v>
      </c>
      <c r="H31" s="27">
        <f>'Разом ОПЗ Б1'!H31+'Разом ОПЗ Дм2'!H31+'Разом ОПЗ Петр'!H31+'Разом  ОПЗ Суб'!H31+'Разом ОПЗ Треп'!H31+'Разом ОПЗ Мошор'!H31</f>
        <v>0</v>
      </c>
      <c r="I31" s="27">
        <f>'Разом ОПЗ Б1'!I31+'Разом ОПЗ Дм2'!I31+'Разом ОПЗ Петр'!I31+'Разом  ОПЗ Суб'!I31+'Разом ОПЗ Треп'!I31+'Разом ОПЗ Мошор'!I31</f>
        <v>0</v>
      </c>
      <c r="J31" s="5"/>
      <c r="K31" s="5"/>
    </row>
    <row r="32" spans="1:9" ht="13.5" customHeight="1">
      <c r="A32" s="29" t="s">
        <v>52</v>
      </c>
      <c r="B32" s="30">
        <v>2230</v>
      </c>
      <c r="C32" s="30">
        <v>110</v>
      </c>
      <c r="D32" s="27">
        <f>'Разом ОПЗ Б1'!D32+'Разом ОПЗ Дм2'!D32+'Разом ОПЗ Петр'!D32+'Разом  ОПЗ Суб'!D32+'Разом ОПЗ Треп'!D32+'Разом ОПЗ Мошор'!D32</f>
        <v>0</v>
      </c>
      <c r="E32" s="27">
        <f>'Разом ОПЗ Б1'!E32+'Разом ОПЗ Дм2'!E32+'Разом ОПЗ Петр'!E32+'Разом  ОПЗ Суб'!E32+'Разом ОПЗ Треп'!E32+'Разом ОПЗ Мошор'!E32</f>
        <v>0</v>
      </c>
      <c r="F32" s="27">
        <f>'Разом ОПЗ Б1'!F32+'Разом ОПЗ Дм2'!F32+'Разом ОПЗ Петр'!F32+'Разом  ОПЗ Суб'!F32+'Разом ОПЗ Треп'!F32+'Разом ОПЗ Мошор'!F32</f>
        <v>0</v>
      </c>
      <c r="G32" s="27">
        <f>'Разом ОПЗ Б1'!G32+'Разом ОПЗ Дм2'!G32+'Разом ОПЗ Петр'!G32+'Разом  ОПЗ Суб'!G32+'Разом ОПЗ Треп'!G32+'Разом ОПЗ Мошор'!G32</f>
        <v>0</v>
      </c>
      <c r="H32" s="27">
        <f>'Разом ОПЗ Б1'!H32+'Разом ОПЗ Дм2'!H32+'Разом ОПЗ Петр'!H32+'Разом  ОПЗ Суб'!H32+'Разом ОПЗ Треп'!H32+'Разом ОПЗ Мошор'!H32</f>
        <v>0</v>
      </c>
      <c r="I32" s="27">
        <f>'Разом ОПЗ Б1'!I32+'Разом ОПЗ Дм2'!I32+'Разом ОПЗ Петр'!I32+'Разом  ОПЗ Суб'!I32+'Разом ОПЗ Треп'!I32+'Разом ОПЗ Мошор'!I32</f>
        <v>0</v>
      </c>
    </row>
    <row r="33" spans="1:9" ht="13.5" customHeight="1">
      <c r="A33" s="29" t="s">
        <v>53</v>
      </c>
      <c r="B33" s="30">
        <v>2240</v>
      </c>
      <c r="C33" s="30">
        <v>120</v>
      </c>
      <c r="D33" s="27">
        <f>'Разом ОПЗ Б1'!D33+'Разом ОПЗ Дм2'!D33+'Разом ОПЗ Петр'!D33+'Разом  ОПЗ Суб'!D33+'Разом ОПЗ Треп'!D33+'Разом ОПЗ Мошор'!D33</f>
        <v>0</v>
      </c>
      <c r="E33" s="27">
        <f>'Разом ОПЗ Б1'!E33+'Разом ОПЗ Дм2'!E33+'Разом ОПЗ Петр'!E33+'Разом  ОПЗ Суб'!E33+'Разом ОПЗ Треп'!E33+'Разом ОПЗ Мошор'!E33</f>
        <v>0</v>
      </c>
      <c r="F33" s="27">
        <f>'Разом ОПЗ Б1'!F33+'Разом ОПЗ Дм2'!F33+'Разом ОПЗ Петр'!F33+'Разом  ОПЗ Суб'!F33+'Разом ОПЗ Треп'!F33+'Разом ОПЗ Мошор'!F33</f>
        <v>0</v>
      </c>
      <c r="G33" s="27">
        <f>'Разом ОПЗ Б1'!G33+'Разом ОПЗ Дм2'!G33+'Разом ОПЗ Петр'!G33+'Разом  ОПЗ Суб'!G33+'Разом ОПЗ Треп'!G33+'Разом ОПЗ Мошор'!G33</f>
        <v>0</v>
      </c>
      <c r="H33" s="27">
        <f>'Разом ОПЗ Б1'!H33+'Разом ОПЗ Дм2'!H33+'Разом ОПЗ Петр'!H33+'Разом  ОПЗ Суб'!H33+'Разом ОПЗ Треп'!H33+'Разом ОПЗ Мошор'!H33</f>
        <v>0</v>
      </c>
      <c r="I33" s="27">
        <f>'Разом ОПЗ Б1'!I33+'Разом ОПЗ Дм2'!I33+'Разом ОПЗ Петр'!I33+'Разом  ОПЗ Суб'!I33+'Разом ОПЗ Треп'!I33+'Разом ОПЗ Мошор'!I33</f>
        <v>0</v>
      </c>
    </row>
    <row r="34" spans="1:9" ht="15.75" customHeight="1">
      <c r="A34" s="29" t="s">
        <v>54</v>
      </c>
      <c r="B34" s="30">
        <v>2250</v>
      </c>
      <c r="C34" s="30">
        <v>130</v>
      </c>
      <c r="D34" s="27">
        <f>'Разом ОПЗ Б1'!D34+'Разом ОПЗ Дм2'!D34+'Разом ОПЗ Петр'!D34+'Разом  ОПЗ Суб'!D34+'Разом ОПЗ Треп'!D34+'Разом ОПЗ Мошор'!D34</f>
        <v>0</v>
      </c>
      <c r="E34" s="27">
        <f>'Разом ОПЗ Б1'!E34+'Разом ОПЗ Дм2'!E34+'Разом ОПЗ Петр'!E34+'Разом  ОПЗ Суб'!E34+'Разом ОПЗ Треп'!E34+'Разом ОПЗ Мошор'!E34</f>
        <v>0</v>
      </c>
      <c r="F34" s="27">
        <f>'Разом ОПЗ Б1'!F34+'Разом ОПЗ Дм2'!F34+'Разом ОПЗ Петр'!F34+'Разом  ОПЗ Суб'!F34+'Разом ОПЗ Треп'!F34+'Разом ОПЗ Мошор'!F34</f>
        <v>0</v>
      </c>
      <c r="G34" s="27">
        <f>'Разом ОПЗ Б1'!G34+'Разом ОПЗ Дм2'!G34+'Разом ОПЗ Петр'!G34+'Разом  ОПЗ Суб'!G34+'Разом ОПЗ Треп'!G34+'Разом ОПЗ Мошор'!G34</f>
        <v>0</v>
      </c>
      <c r="H34" s="27">
        <f>'Разом ОПЗ Б1'!H34+'Разом ОПЗ Дм2'!H34+'Разом ОПЗ Петр'!H34+'Разом  ОПЗ Суб'!H34+'Разом ОПЗ Треп'!H34+'Разом ОПЗ Мошор'!H34</f>
        <v>0</v>
      </c>
      <c r="I34" s="27">
        <f>'Разом ОПЗ Б1'!I34+'Разом ОПЗ Дм2'!I34+'Разом ОПЗ Петр'!I34+'Разом  ОПЗ Суб'!I34+'Разом ОПЗ Треп'!I34+'Разом ОПЗ Мошор'!I34</f>
        <v>0</v>
      </c>
    </row>
    <row r="35" spans="1:9" ht="16.5" customHeight="1">
      <c r="A35" s="34" t="s">
        <v>55</v>
      </c>
      <c r="B35" s="30">
        <v>2260</v>
      </c>
      <c r="C35" s="30">
        <v>140</v>
      </c>
      <c r="D35" s="27">
        <f>'Разом ОПЗ Б1'!D35+'Разом ОПЗ Дм2'!D35+'Разом ОПЗ Петр'!D35+'Разом  ОПЗ Суб'!D35+'Разом ОПЗ Треп'!D35+'Разом ОПЗ Мошор'!D35</f>
        <v>0</v>
      </c>
      <c r="E35" s="27">
        <f>'Разом ОПЗ Б1'!E35+'Разом ОПЗ Дм2'!E35+'Разом ОПЗ Петр'!E35+'Разом  ОПЗ Суб'!E35+'Разом ОПЗ Треп'!E35+'Разом ОПЗ Мошор'!E35</f>
        <v>0</v>
      </c>
      <c r="F35" s="27">
        <f>'Разом ОПЗ Б1'!F35+'Разом ОПЗ Дм2'!F35+'Разом ОПЗ Петр'!F35+'Разом  ОПЗ Суб'!F35+'Разом ОПЗ Треп'!F35+'Разом ОПЗ Мошор'!F35</f>
        <v>0</v>
      </c>
      <c r="G35" s="27">
        <f>'Разом ОПЗ Б1'!G35+'Разом ОПЗ Дм2'!G35+'Разом ОПЗ Петр'!G35+'Разом  ОПЗ Суб'!G35+'Разом ОПЗ Треп'!G35+'Разом ОПЗ Мошор'!G35</f>
        <v>0</v>
      </c>
      <c r="H35" s="27">
        <f>'Разом ОПЗ Б1'!H35+'Разом ОПЗ Дм2'!H35+'Разом ОПЗ Петр'!H35+'Разом  ОПЗ Суб'!H35+'Разом ОПЗ Треп'!H35+'Разом ОПЗ Мошор'!H35</f>
        <v>0</v>
      </c>
      <c r="I35" s="27">
        <f>'Разом ОПЗ Б1'!I35+'Разом ОПЗ Дм2'!I35+'Разом ОПЗ Петр'!I35+'Разом  ОПЗ Суб'!I35+'Разом ОПЗ Треп'!I35+'Разом ОПЗ Мошор'!I35</f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27">
        <f>'Разом ОПЗ Б1'!D36+'Разом ОПЗ Дм2'!D36+'Разом ОПЗ Петр'!D36+'Разом  ОПЗ Суб'!D36+'Разом ОПЗ Треп'!D36+'Разом ОПЗ Мошор'!D36</f>
        <v>0</v>
      </c>
      <c r="E36" s="27">
        <f>'Разом ОПЗ Б1'!E36+'Разом ОПЗ Дм2'!E36+'Разом ОПЗ Петр'!E36+'Разом  ОПЗ Суб'!E36+'Разом ОПЗ Треп'!E36+'Разом ОПЗ Мошор'!E36</f>
        <v>0</v>
      </c>
      <c r="F36" s="27">
        <f>'Разом ОПЗ Б1'!F36+'Разом ОПЗ Дм2'!F36+'Разом ОПЗ Петр'!F36+'Разом  ОПЗ Суб'!F36+'Разом ОПЗ Треп'!F36+'Разом ОПЗ Мошор'!F36</f>
        <v>0</v>
      </c>
      <c r="G36" s="27">
        <f>'Разом ОПЗ Б1'!G36+'Разом ОПЗ Дм2'!G36+'Разом ОПЗ Петр'!G36+'Разом  ОПЗ Суб'!G36+'Разом ОПЗ Треп'!G36+'Разом ОПЗ Мошор'!G36</f>
        <v>0</v>
      </c>
      <c r="H36" s="27">
        <f>'Разом ОПЗ Б1'!H36+'Разом ОПЗ Дм2'!H36+'Разом ОПЗ Петр'!H36+'Разом  ОПЗ Суб'!H36+'Разом ОПЗ Треп'!H36+'Разом ОПЗ Мошор'!H36</f>
        <v>0</v>
      </c>
      <c r="I36" s="27">
        <f>'Разом ОПЗ Б1'!I36+'Разом ОПЗ Дм2'!I36+'Разом ОПЗ Петр'!I36+'Разом  ОПЗ Суб'!I36+'Разом ОПЗ Треп'!I36+'Разом ОПЗ Мошор'!I36</f>
        <v>0</v>
      </c>
    </row>
    <row r="37" spans="1:9" ht="14.25" customHeight="1">
      <c r="A37" s="32" t="s">
        <v>57</v>
      </c>
      <c r="B37" s="23">
        <v>2271</v>
      </c>
      <c r="C37" s="23">
        <v>160</v>
      </c>
      <c r="D37" s="27">
        <f>'Разом ОПЗ Б1'!D37+'Разом ОПЗ Дм2'!D37+'Разом ОПЗ Петр'!D37+'Разом  ОПЗ Суб'!D37+'Разом ОПЗ Треп'!D37+'Разом ОПЗ Мошор'!D37</f>
        <v>0</v>
      </c>
      <c r="E37" s="27">
        <f>'Разом ОПЗ Б1'!E37+'Разом ОПЗ Дм2'!E37+'Разом ОПЗ Петр'!E37+'Разом  ОПЗ Суб'!E37+'Разом ОПЗ Треп'!E37+'Разом ОПЗ Мошор'!E37</f>
        <v>0</v>
      </c>
      <c r="F37" s="27">
        <f>'Разом ОПЗ Б1'!F37+'Разом ОПЗ Дм2'!F37+'Разом ОПЗ Петр'!F37+'Разом  ОПЗ Суб'!F37+'Разом ОПЗ Треп'!F37+'Разом ОПЗ Мошор'!F37</f>
        <v>0</v>
      </c>
      <c r="G37" s="27">
        <f>'Разом ОПЗ Б1'!G37+'Разом ОПЗ Дм2'!G37+'Разом ОПЗ Петр'!G37+'Разом  ОПЗ Суб'!G37+'Разом ОПЗ Треп'!G37+'Разом ОПЗ Мошор'!G37</f>
        <v>0</v>
      </c>
      <c r="H37" s="27">
        <f>'Разом ОПЗ Б1'!H37+'Разом ОПЗ Дм2'!H37+'Разом ОПЗ Петр'!H37+'Разом  ОПЗ Суб'!H37+'Разом ОПЗ Треп'!H37+'Разом ОПЗ Мошор'!H37</f>
        <v>0</v>
      </c>
      <c r="I37" s="27">
        <f>'Разом ОПЗ Б1'!I37+'Разом ОПЗ Дм2'!I37+'Разом ОПЗ Петр'!I37+'Разом  ОПЗ Суб'!I37+'Разом ОПЗ Треп'!I37+'Разом ОПЗ Мошор'!I37</f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27">
        <f>'Разом ОПЗ Б1'!D38+'Разом ОПЗ Дм2'!D38+'Разом ОПЗ Петр'!D38+'Разом  ОПЗ Суб'!D38+'Разом ОПЗ Треп'!D38+'Разом ОПЗ Мошор'!D38</f>
        <v>0</v>
      </c>
      <c r="E38" s="27">
        <f>'Разом ОПЗ Б1'!E38+'Разом ОПЗ Дм2'!E38+'Разом ОПЗ Петр'!E38+'Разом  ОПЗ Суб'!E38+'Разом ОПЗ Треп'!E38+'Разом ОПЗ Мошор'!E38</f>
        <v>0</v>
      </c>
      <c r="F38" s="27">
        <f>'Разом ОПЗ Б1'!F38+'Разом ОПЗ Дм2'!F38+'Разом ОПЗ Петр'!F38+'Разом  ОПЗ Суб'!F38+'Разом ОПЗ Треп'!F38+'Разом ОПЗ Мошор'!F38</f>
        <v>0</v>
      </c>
      <c r="G38" s="27">
        <f>'Разом ОПЗ Б1'!G38+'Разом ОПЗ Дм2'!G38+'Разом ОПЗ Петр'!G38+'Разом  ОПЗ Суб'!G38+'Разом ОПЗ Треп'!G38+'Разом ОПЗ Мошор'!G38</f>
        <v>0</v>
      </c>
      <c r="H38" s="27">
        <f>'Разом ОПЗ Б1'!H38+'Разом ОПЗ Дм2'!H38+'Разом ОПЗ Петр'!H38+'Разом  ОПЗ Суб'!H38+'Разом ОПЗ Треп'!H38+'Разом ОПЗ Мошор'!H38</f>
        <v>0</v>
      </c>
      <c r="I38" s="27">
        <f>'Разом ОПЗ Б1'!I38+'Разом ОПЗ Дм2'!I38+'Разом ОПЗ Петр'!I38+'Разом  ОПЗ Суб'!I38+'Разом ОПЗ Треп'!I38+'Разом ОПЗ Мошор'!I38</f>
        <v>0</v>
      </c>
    </row>
    <row r="39" spans="1:9" ht="14.25" customHeight="1">
      <c r="A39" s="32" t="s">
        <v>59</v>
      </c>
      <c r="B39" s="23">
        <v>2273</v>
      </c>
      <c r="C39" s="23">
        <v>180</v>
      </c>
      <c r="D39" s="27">
        <f>'Разом ОПЗ Б1'!D39+'Разом ОПЗ Дм2'!D39+'Разом ОПЗ Петр'!D39+'Разом  ОПЗ Суб'!D39+'Разом ОПЗ Треп'!D39+'Разом ОПЗ Мошор'!D39</f>
        <v>0</v>
      </c>
      <c r="E39" s="27">
        <f>'Разом ОПЗ Б1'!E39+'Разом ОПЗ Дм2'!E39+'Разом ОПЗ Петр'!E39+'Разом  ОПЗ Суб'!E39+'Разом ОПЗ Треп'!E39+'Разом ОПЗ Мошор'!E39</f>
        <v>0</v>
      </c>
      <c r="F39" s="27">
        <f>'Разом ОПЗ Б1'!F39+'Разом ОПЗ Дм2'!F39+'Разом ОПЗ Петр'!F39+'Разом  ОПЗ Суб'!F39+'Разом ОПЗ Треп'!F39+'Разом ОПЗ Мошор'!F39</f>
        <v>0</v>
      </c>
      <c r="G39" s="27">
        <f>'Разом ОПЗ Б1'!G39+'Разом ОПЗ Дм2'!G39+'Разом ОПЗ Петр'!G39+'Разом  ОПЗ Суб'!G39+'Разом ОПЗ Треп'!G39+'Разом ОПЗ Мошор'!G39</f>
        <v>0</v>
      </c>
      <c r="H39" s="27">
        <f>'Разом ОПЗ Б1'!H39+'Разом ОПЗ Дм2'!H39+'Разом ОПЗ Петр'!H39+'Разом  ОПЗ Суб'!H39+'Разом ОПЗ Треп'!H39+'Разом ОПЗ Мошор'!H39</f>
        <v>0</v>
      </c>
      <c r="I39" s="27">
        <f>'Разом ОПЗ Б1'!I39+'Разом ОПЗ Дм2'!I39+'Разом ОПЗ Петр'!I39+'Разом  ОПЗ Суб'!I39+'Разом ОПЗ Треп'!I39+'Разом ОПЗ Мошор'!I39</f>
        <v>0</v>
      </c>
    </row>
    <row r="40" spans="1:9" ht="14.25" customHeight="1">
      <c r="A40" s="32" t="s">
        <v>60</v>
      </c>
      <c r="B40" s="23">
        <v>2274</v>
      </c>
      <c r="C40" s="23">
        <v>190</v>
      </c>
      <c r="D40" s="27">
        <f>'Разом ОПЗ Б1'!D40+'Разом ОПЗ Дм2'!D40+'Разом ОПЗ Петр'!D40+'Разом  ОПЗ Суб'!D40+'Разом ОПЗ Треп'!D40+'Разом ОПЗ Мошор'!D40</f>
        <v>0</v>
      </c>
      <c r="E40" s="27">
        <f>'Разом ОПЗ Б1'!E40+'Разом ОПЗ Дм2'!E40+'Разом ОПЗ Петр'!E40+'Разом  ОПЗ Суб'!E40+'Разом ОПЗ Треп'!E40+'Разом ОПЗ Мошор'!E40</f>
        <v>0</v>
      </c>
      <c r="F40" s="27">
        <f>'Разом ОПЗ Б1'!F40+'Разом ОПЗ Дм2'!F40+'Разом ОПЗ Петр'!F40+'Разом  ОПЗ Суб'!F40+'Разом ОПЗ Треп'!F40+'Разом ОПЗ Мошор'!F40</f>
        <v>0</v>
      </c>
      <c r="G40" s="27">
        <f>'Разом ОПЗ Б1'!G40+'Разом ОПЗ Дм2'!G40+'Разом ОПЗ Петр'!G40+'Разом  ОПЗ Суб'!G40+'Разом ОПЗ Треп'!G40+'Разом ОПЗ Мошор'!G40</f>
        <v>0</v>
      </c>
      <c r="H40" s="27">
        <f>'Разом ОПЗ Б1'!H40+'Разом ОПЗ Дм2'!H40+'Разом ОПЗ Петр'!H40+'Разом  ОПЗ Суб'!H40+'Разом ОПЗ Треп'!H40+'Разом ОПЗ Мошор'!H40</f>
        <v>0</v>
      </c>
      <c r="I40" s="27">
        <f>'Разом ОПЗ Б1'!I40+'Разом ОПЗ Дм2'!I40+'Разом ОПЗ Петр'!I40+'Разом  ОПЗ Суб'!I40+'Разом ОПЗ Треп'!I40+'Разом ОПЗ Мошор'!I40</f>
        <v>0</v>
      </c>
    </row>
    <row r="41" spans="1:9" ht="12.75" customHeight="1">
      <c r="A41" s="32" t="s">
        <v>61</v>
      </c>
      <c r="B41" s="23">
        <v>2275</v>
      </c>
      <c r="C41" s="23">
        <v>200</v>
      </c>
      <c r="D41" s="27">
        <f>'Разом ОПЗ Б1'!D41+'Разом ОПЗ Дм2'!D41+'Разом ОПЗ Петр'!D41+'Разом  ОПЗ Суб'!D41+'Разом ОПЗ Треп'!D41+'Разом ОПЗ Мошор'!D41</f>
        <v>0</v>
      </c>
      <c r="E41" s="27">
        <f>'Разом ОПЗ Б1'!E41+'Разом ОПЗ Дм2'!E41+'Разом ОПЗ Петр'!E41+'Разом  ОПЗ Суб'!E41+'Разом ОПЗ Треп'!E41+'Разом ОПЗ Мошор'!E41</f>
        <v>0</v>
      </c>
      <c r="F41" s="27">
        <f>'Разом ОПЗ Б1'!F41+'Разом ОПЗ Дм2'!F41+'Разом ОПЗ Петр'!F41+'Разом  ОПЗ Суб'!F41+'Разом ОПЗ Треп'!F41+'Разом ОПЗ Мошор'!F41</f>
        <v>0</v>
      </c>
      <c r="G41" s="27">
        <f>'Разом ОПЗ Б1'!G41+'Разом ОПЗ Дм2'!G41+'Разом ОПЗ Петр'!G41+'Разом  ОПЗ Суб'!G41+'Разом ОПЗ Треп'!G41+'Разом ОПЗ Мошор'!G41</f>
        <v>0</v>
      </c>
      <c r="H41" s="27">
        <f>'Разом ОПЗ Б1'!H41+'Разом ОПЗ Дм2'!H41+'Разом ОПЗ Петр'!H41+'Разом  ОПЗ Суб'!H41+'Разом ОПЗ Треп'!H41+'Разом ОПЗ Мошор'!H41</f>
        <v>0</v>
      </c>
      <c r="I41" s="27">
        <f>'Разом ОПЗ Б1'!I41+'Разом ОПЗ Дм2'!I41+'Разом ОПЗ Петр'!I41+'Разом  ОПЗ Суб'!I41+'Разом ОПЗ Треп'!I41+'Разом ОПЗ Мошор'!I41</f>
        <v>0</v>
      </c>
    </row>
    <row r="42" spans="1:9" ht="13.5" customHeight="1">
      <c r="A42" s="32" t="s">
        <v>62</v>
      </c>
      <c r="B42" s="23">
        <v>2276</v>
      </c>
      <c r="C42" s="23">
        <v>210</v>
      </c>
      <c r="D42" s="27">
        <f>'Разом ОПЗ Б1'!D42+'Разом ОПЗ Дм2'!D42+'Разом ОПЗ Петр'!D42+'Разом  ОПЗ Суб'!D42+'Разом ОПЗ Треп'!D42+'Разом ОПЗ Мошор'!D42</f>
        <v>0</v>
      </c>
      <c r="E42" s="27">
        <f>'Разом ОПЗ Б1'!E42+'Разом ОПЗ Дм2'!E42+'Разом ОПЗ Петр'!E42+'Разом  ОПЗ Суб'!E42+'Разом ОПЗ Треп'!E42+'Разом ОПЗ Мошор'!E42</f>
        <v>0</v>
      </c>
      <c r="F42" s="27">
        <f>'Разом ОПЗ Б1'!F42+'Разом ОПЗ Дм2'!F42+'Разом ОПЗ Петр'!F42+'Разом  ОПЗ Суб'!F42+'Разом ОПЗ Треп'!F42+'Разом ОПЗ Мошор'!F42</f>
        <v>0</v>
      </c>
      <c r="G42" s="27">
        <f>'Разом ОПЗ Б1'!G42+'Разом ОПЗ Дм2'!G42+'Разом ОПЗ Петр'!G42+'Разом  ОПЗ Суб'!G42+'Разом ОПЗ Треп'!G42+'Разом ОПЗ Мошор'!G42</f>
        <v>0</v>
      </c>
      <c r="H42" s="27">
        <f>'Разом ОПЗ Б1'!H42+'Разом ОПЗ Дм2'!H42+'Разом ОПЗ Петр'!H42+'Разом  ОПЗ Суб'!H42+'Разом ОПЗ Треп'!H42+'Разом ОПЗ Мошор'!H42</f>
        <v>0</v>
      </c>
      <c r="I42" s="27">
        <f>'Разом ОПЗ Б1'!I42+'Разом ОПЗ Дм2'!I42+'Разом ОПЗ Петр'!I42+'Разом  ОПЗ Суб'!I42+'Разом ОПЗ Треп'!I42+'Разом ОПЗ Мошор'!I42</f>
        <v>0</v>
      </c>
    </row>
    <row r="43" spans="1:9" ht="25.5" customHeight="1">
      <c r="A43" s="34" t="s">
        <v>63</v>
      </c>
      <c r="B43" s="30">
        <v>2280</v>
      </c>
      <c r="C43" s="30">
        <v>220</v>
      </c>
      <c r="D43" s="27">
        <f>'Разом ОПЗ Б1'!D43+'Разом ОПЗ Дм2'!D43+'Разом ОПЗ Петр'!D43+'Разом  ОПЗ Суб'!D43+'Разом ОПЗ Треп'!D43+'Разом ОПЗ Мошор'!D43</f>
        <v>0</v>
      </c>
      <c r="E43" s="27">
        <f>'Разом ОПЗ Б1'!E43+'Разом ОПЗ Дм2'!E43+'Разом ОПЗ Петр'!E43+'Разом  ОПЗ Суб'!E43+'Разом ОПЗ Треп'!E43+'Разом ОПЗ Мошор'!E43</f>
        <v>0</v>
      </c>
      <c r="F43" s="27">
        <f>'Разом ОПЗ Б1'!F43+'Разом ОПЗ Дм2'!F43+'Разом ОПЗ Петр'!F43+'Разом  ОПЗ Суб'!F43+'Разом ОПЗ Треп'!F43+'Разом ОПЗ Мошор'!F43</f>
        <v>0</v>
      </c>
      <c r="G43" s="27">
        <f>'Разом ОПЗ Б1'!G43+'Разом ОПЗ Дм2'!G43+'Разом ОПЗ Петр'!G43+'Разом  ОПЗ Суб'!G43+'Разом ОПЗ Треп'!G43+'Разом ОПЗ Мошор'!G43</f>
        <v>0</v>
      </c>
      <c r="H43" s="27">
        <f>'Разом ОПЗ Б1'!H43+'Разом ОПЗ Дм2'!H43+'Разом ОПЗ Петр'!H43+'Разом  ОПЗ Суб'!H43+'Разом ОПЗ Треп'!H43+'Разом ОПЗ Мошор'!H43</f>
        <v>0</v>
      </c>
      <c r="I43" s="27">
        <f>'Разом ОПЗ Б1'!I43+'Разом ОПЗ Дм2'!I43+'Разом ОПЗ Петр'!I43+'Разом  ОПЗ Суб'!I43+'Разом ОПЗ Треп'!I43+'Разом ОПЗ Мошор'!I43</f>
        <v>0</v>
      </c>
    </row>
    <row r="44" spans="1:9" ht="20.25" customHeight="1">
      <c r="A44" s="36" t="s">
        <v>64</v>
      </c>
      <c r="B44" s="23">
        <v>2281</v>
      </c>
      <c r="C44" s="23">
        <v>230</v>
      </c>
      <c r="D44" s="27">
        <f>'Разом ОПЗ Б1'!D44+'Разом ОПЗ Дм2'!D44+'Разом ОПЗ Петр'!D44+'Разом  ОПЗ Суб'!D44+'Разом ОПЗ Треп'!D44+'Разом ОПЗ Мошор'!D44</f>
        <v>0</v>
      </c>
      <c r="E44" s="27">
        <f>'Разом ОПЗ Б1'!E44+'Разом ОПЗ Дм2'!E44+'Разом ОПЗ Петр'!E44+'Разом  ОПЗ Суб'!E44+'Разом ОПЗ Треп'!E44+'Разом ОПЗ Мошор'!E44</f>
        <v>0</v>
      </c>
      <c r="F44" s="27">
        <f>'Разом ОПЗ Б1'!F44+'Разом ОПЗ Дм2'!F44+'Разом ОПЗ Петр'!F44+'Разом  ОПЗ Суб'!F44+'Разом ОПЗ Треп'!F44+'Разом ОПЗ Мошор'!F44</f>
        <v>0</v>
      </c>
      <c r="G44" s="27">
        <f>'Разом ОПЗ Б1'!G44+'Разом ОПЗ Дм2'!G44+'Разом ОПЗ Петр'!G44+'Разом  ОПЗ Суб'!G44+'Разом ОПЗ Треп'!G44+'Разом ОПЗ Мошор'!G44</f>
        <v>0</v>
      </c>
      <c r="H44" s="27">
        <f>'Разом ОПЗ Б1'!H44+'Разом ОПЗ Дм2'!H44+'Разом ОПЗ Петр'!H44+'Разом  ОПЗ Суб'!H44+'Разом ОПЗ Треп'!H44+'Разом ОПЗ Мошор'!H44</f>
        <v>0</v>
      </c>
      <c r="I44" s="27">
        <f>'Разом ОПЗ Б1'!I44+'Разом ОПЗ Дм2'!I44+'Разом ОПЗ Петр'!I44+'Разом  ОПЗ Суб'!I44+'Разом ОПЗ Треп'!I44+'Разом ОПЗ Мошор'!I44</f>
        <v>0</v>
      </c>
    </row>
    <row r="45" spans="1:9" ht="21" customHeight="1">
      <c r="A45" s="37" t="s">
        <v>65</v>
      </c>
      <c r="B45" s="23">
        <v>2282</v>
      </c>
      <c r="C45" s="23">
        <v>240</v>
      </c>
      <c r="D45" s="27">
        <f>'Разом ОПЗ Б1'!D45+'Разом ОПЗ Дм2'!D45+'Разом ОПЗ Петр'!D45+'Разом  ОПЗ Суб'!D45+'Разом ОПЗ Треп'!D45+'Разом ОПЗ Мошор'!D45</f>
        <v>0</v>
      </c>
      <c r="E45" s="27">
        <f>'Разом ОПЗ Б1'!E45+'Разом ОПЗ Дм2'!E45+'Разом ОПЗ Петр'!E45+'Разом  ОПЗ Суб'!E45+'Разом ОПЗ Треп'!E45+'Разом ОПЗ Мошор'!E45</f>
        <v>0</v>
      </c>
      <c r="F45" s="27">
        <f>'Разом ОПЗ Б1'!F45+'Разом ОПЗ Дм2'!F45+'Разом ОПЗ Петр'!F45+'Разом  ОПЗ Суб'!F45+'Разом ОПЗ Треп'!F45+'Разом ОПЗ Мошор'!F45</f>
        <v>0</v>
      </c>
      <c r="G45" s="27">
        <f>'Разом ОПЗ Б1'!G45+'Разом ОПЗ Дм2'!G45+'Разом ОПЗ Петр'!G45+'Разом  ОПЗ Суб'!G45+'Разом ОПЗ Треп'!G45+'Разом ОПЗ Мошор'!G45</f>
        <v>0</v>
      </c>
      <c r="H45" s="27">
        <f>'Разом ОПЗ Б1'!H45+'Разом ОПЗ Дм2'!H45+'Разом ОПЗ Петр'!H45+'Разом  ОПЗ Суб'!H45+'Разом ОПЗ Треп'!H45+'Разом ОПЗ Мошор'!H45</f>
        <v>0</v>
      </c>
      <c r="I45" s="27">
        <f>'Разом ОПЗ Б1'!I45+'Разом ОПЗ Дм2'!I45+'Разом ОПЗ Петр'!I45+'Разом  ОПЗ Суб'!I45+'Разом ОПЗ Треп'!I45+'Разом ОПЗ Мошор'!I45</f>
        <v>0</v>
      </c>
    </row>
    <row r="46" spans="1:9" ht="14.25" customHeight="1">
      <c r="A46" s="28" t="s">
        <v>66</v>
      </c>
      <c r="B46" s="25">
        <v>2400</v>
      </c>
      <c r="C46" s="25">
        <v>250</v>
      </c>
      <c r="D46" s="27">
        <f>'Разом ОПЗ Б1'!D46+'Разом ОПЗ Дм2'!D46+'Разом ОПЗ Петр'!D46+'Разом  ОПЗ Суб'!D46+'Разом ОПЗ Треп'!D46+'Разом ОПЗ Мошор'!D46</f>
        <v>0</v>
      </c>
      <c r="E46" s="27">
        <f>'Разом ОПЗ Б1'!E46+'Разом ОПЗ Дм2'!E46+'Разом ОПЗ Петр'!E46+'Разом  ОПЗ Суб'!E46+'Разом ОПЗ Треп'!E46+'Разом ОПЗ Мошор'!E46</f>
        <v>0</v>
      </c>
      <c r="F46" s="27">
        <f>'Разом ОПЗ Б1'!F46+'Разом ОПЗ Дм2'!F46+'Разом ОПЗ Петр'!F46+'Разом  ОПЗ Суб'!F46+'Разом ОПЗ Треп'!F46+'Разом ОПЗ Мошор'!F46</f>
        <v>0</v>
      </c>
      <c r="G46" s="27">
        <f>'Разом ОПЗ Б1'!G46+'Разом ОПЗ Дм2'!G46+'Разом ОПЗ Петр'!G46+'Разом  ОПЗ Суб'!G46+'Разом ОПЗ Треп'!G46+'Разом ОПЗ Мошор'!G46</f>
        <v>0</v>
      </c>
      <c r="H46" s="27">
        <f>'Разом ОПЗ Б1'!H46+'Разом ОПЗ Дм2'!H46+'Разом ОПЗ Петр'!H46+'Разом  ОПЗ Суб'!H46+'Разом ОПЗ Треп'!H46+'Разом ОПЗ Мошор'!H46</f>
        <v>0</v>
      </c>
      <c r="I46" s="27">
        <f>'Разом ОПЗ Б1'!I46+'Разом ОПЗ Дм2'!I46+'Разом ОПЗ Петр'!I46+'Разом  ОПЗ Суб'!I46+'Разом ОПЗ Треп'!I46+'Разом ОПЗ Мошор'!I46</f>
        <v>0</v>
      </c>
    </row>
    <row r="47" spans="1:9" ht="15.75" customHeight="1">
      <c r="A47" s="38" t="s">
        <v>67</v>
      </c>
      <c r="B47" s="30">
        <v>2410</v>
      </c>
      <c r="C47" s="30">
        <v>260</v>
      </c>
      <c r="D47" s="27">
        <f>'Разом ОПЗ Б1'!D47+'Разом ОПЗ Дм2'!D47+'Разом ОПЗ Петр'!D47+'Разом  ОПЗ Суб'!D47+'Разом ОПЗ Треп'!D47+'Разом ОПЗ Мошор'!D47</f>
        <v>0</v>
      </c>
      <c r="E47" s="27">
        <f>'Разом ОПЗ Б1'!E47+'Разом ОПЗ Дм2'!E47+'Разом ОПЗ Петр'!E47+'Разом  ОПЗ Суб'!E47+'Разом ОПЗ Треп'!E47+'Разом ОПЗ Мошор'!E47</f>
        <v>0</v>
      </c>
      <c r="F47" s="27">
        <f>'Разом ОПЗ Б1'!F47+'Разом ОПЗ Дм2'!F47+'Разом ОПЗ Петр'!F47+'Разом  ОПЗ Суб'!F47+'Разом ОПЗ Треп'!F47+'Разом ОПЗ Мошор'!F47</f>
        <v>0</v>
      </c>
      <c r="G47" s="27">
        <f>'Разом ОПЗ Б1'!G47+'Разом ОПЗ Дм2'!G47+'Разом ОПЗ Петр'!G47+'Разом  ОПЗ Суб'!G47+'Разом ОПЗ Треп'!G47+'Разом ОПЗ Мошор'!G47</f>
        <v>0</v>
      </c>
      <c r="H47" s="27">
        <f>'Разом ОПЗ Б1'!H47+'Разом ОПЗ Дм2'!H47+'Разом ОПЗ Петр'!H47+'Разом  ОПЗ Суб'!H47+'Разом ОПЗ Треп'!H47+'Разом ОПЗ Мошор'!H47</f>
        <v>0</v>
      </c>
      <c r="I47" s="27">
        <f>'Разом ОПЗ Б1'!I47+'Разом ОПЗ Дм2'!I47+'Разом ОПЗ Петр'!I47+'Разом  ОПЗ Суб'!I47+'Разом ОПЗ Треп'!I47+'Разом ОПЗ Мошор'!I47</f>
        <v>0</v>
      </c>
    </row>
    <row r="48" spans="1:9" ht="16.5" customHeight="1">
      <c r="A48" s="38" t="s">
        <v>68</v>
      </c>
      <c r="B48" s="30">
        <v>2420</v>
      </c>
      <c r="C48" s="30">
        <v>270</v>
      </c>
      <c r="D48" s="27">
        <f>'Разом ОПЗ Б1'!D48+'Разом ОПЗ Дм2'!D48+'Разом ОПЗ Петр'!D48+'Разом  ОПЗ Суб'!D48+'Разом ОПЗ Треп'!D48+'Разом ОПЗ Мошор'!D48</f>
        <v>0</v>
      </c>
      <c r="E48" s="27">
        <f>'Разом ОПЗ Б1'!E48+'Разом ОПЗ Дм2'!E48+'Разом ОПЗ Петр'!E48+'Разом  ОПЗ Суб'!E48+'Разом ОПЗ Треп'!E48+'Разом ОПЗ Мошор'!E48</f>
        <v>0</v>
      </c>
      <c r="F48" s="27">
        <f>'Разом ОПЗ Б1'!F48+'Разом ОПЗ Дм2'!F48+'Разом ОПЗ Петр'!F48+'Разом  ОПЗ Суб'!F48+'Разом ОПЗ Треп'!F48+'Разом ОПЗ Мошор'!F48</f>
        <v>0</v>
      </c>
      <c r="G48" s="27">
        <f>'Разом ОПЗ Б1'!G48+'Разом ОПЗ Дм2'!G48+'Разом ОПЗ Петр'!G48+'Разом  ОПЗ Суб'!G48+'Разом ОПЗ Треп'!G48+'Разом ОПЗ Мошор'!G48</f>
        <v>0</v>
      </c>
      <c r="H48" s="27">
        <f>'Разом ОПЗ Б1'!H48+'Разом ОПЗ Дм2'!H48+'Разом ОПЗ Петр'!H48+'Разом  ОПЗ Суб'!H48+'Разом ОПЗ Треп'!H48+'Разом ОПЗ Мошор'!H48</f>
        <v>0</v>
      </c>
      <c r="I48" s="27">
        <f>'Разом ОПЗ Б1'!I48+'Разом ОПЗ Дм2'!I48+'Разом ОПЗ Петр'!I48+'Разом  ОПЗ Суб'!I48+'Разом ОПЗ Треп'!I48+'Разом ОПЗ Мошор'!I48</f>
        <v>0</v>
      </c>
    </row>
    <row r="49" spans="1:9" ht="15" customHeight="1" hidden="1">
      <c r="A49" s="39" t="s">
        <v>69</v>
      </c>
      <c r="B49" s="25">
        <v>2600</v>
      </c>
      <c r="C49" s="25">
        <v>280</v>
      </c>
      <c r="D49" s="27">
        <f>'Разом ОПЗ Б1'!D49+'Разом ОПЗ Дм2'!D49+'Разом ОПЗ Петр'!D49+'Разом  ОПЗ Суб'!D49+'Разом ОПЗ Треп'!D49+'Разом ОПЗ Мошор'!D49</f>
        <v>0</v>
      </c>
      <c r="E49" s="27">
        <f>'Разом ОПЗ Б1'!E49+'Разом ОПЗ Дм2'!E49+'Разом ОПЗ Петр'!E49+'Разом  ОПЗ Суб'!E49+'Разом ОПЗ Треп'!E49+'Разом ОПЗ Мошор'!E49</f>
        <v>0</v>
      </c>
      <c r="F49" s="27">
        <f>'Разом ОПЗ Б1'!F49+'Разом ОПЗ Дм2'!F49+'Разом ОПЗ Петр'!F49+'Разом  ОПЗ Суб'!F49+'Разом ОПЗ Треп'!F49+'Разом ОПЗ Мошор'!F49</f>
        <v>0</v>
      </c>
      <c r="G49" s="27">
        <f>'Разом ОПЗ Б1'!G49+'Разом ОПЗ Дм2'!G49+'Разом ОПЗ Петр'!G49+'Разом  ОПЗ Суб'!G49+'Разом ОПЗ Треп'!G49+'Разом ОПЗ Мошор'!G49</f>
        <v>0</v>
      </c>
      <c r="H49" s="27">
        <f>'Разом ОПЗ Б1'!H49+'Разом ОПЗ Дм2'!H49+'Разом ОПЗ Петр'!H49+'Разом  ОПЗ Суб'!H49+'Разом ОПЗ Треп'!H49+'Разом ОПЗ Мошор'!H49</f>
        <v>0</v>
      </c>
      <c r="I49" s="27">
        <f>'Разом ОПЗ Б1'!I49+'Разом ОПЗ Дм2'!I49+'Разом ОПЗ Петр'!I49+'Разом  ОПЗ Суб'!I49+'Разом ОПЗ Треп'!I49+'Разом ОПЗ Мошор'!I49</f>
        <v>0</v>
      </c>
    </row>
    <row r="50" spans="1:9" ht="27.75" customHeight="1" hidden="1">
      <c r="A50" s="34" t="s">
        <v>70</v>
      </c>
      <c r="B50" s="30">
        <v>2610</v>
      </c>
      <c r="C50" s="30">
        <v>290</v>
      </c>
      <c r="D50" s="27">
        <f>'Разом ОПЗ Б1'!D50+'Разом ОПЗ Дм2'!D50+'Разом ОПЗ Петр'!D50+'Разом  ОПЗ Суб'!D50+'Разом ОПЗ Треп'!D50+'Разом ОПЗ Мошор'!D50</f>
        <v>0</v>
      </c>
      <c r="E50" s="27">
        <f>'Разом ОПЗ Б1'!E50+'Разом ОПЗ Дм2'!E50+'Разом ОПЗ Петр'!E50+'Разом  ОПЗ Суб'!E50+'Разом ОПЗ Треп'!E50+'Разом ОПЗ Мошор'!E50</f>
        <v>0</v>
      </c>
      <c r="F50" s="27">
        <f>'Разом ОПЗ Б1'!F50+'Разом ОПЗ Дм2'!F50+'Разом ОПЗ Петр'!F50+'Разом  ОПЗ Суб'!F50+'Разом ОПЗ Треп'!F50+'Разом ОПЗ Мошор'!F50</f>
        <v>0</v>
      </c>
      <c r="G50" s="27">
        <f>'Разом ОПЗ Б1'!G50+'Разом ОПЗ Дм2'!G50+'Разом ОПЗ Петр'!G50+'Разом  ОПЗ Суб'!G50+'Разом ОПЗ Треп'!G50+'Разом ОПЗ Мошор'!G50</f>
        <v>0</v>
      </c>
      <c r="H50" s="27">
        <f>'Разом ОПЗ Б1'!H50+'Разом ОПЗ Дм2'!H50+'Разом ОПЗ Петр'!H50+'Разом  ОПЗ Суб'!H50+'Разом ОПЗ Треп'!H50+'Разом ОПЗ Мошор'!H50</f>
        <v>0</v>
      </c>
      <c r="I50" s="27">
        <f>'Разом ОПЗ Б1'!I50+'Разом ОПЗ Дм2'!I50+'Разом ОПЗ Петр'!I50+'Разом  ОПЗ Суб'!I50+'Разом ОПЗ Треп'!I50+'Разом ОПЗ Мошор'!I50</f>
        <v>0</v>
      </c>
    </row>
    <row r="51" spans="1:9" ht="22.5" hidden="1">
      <c r="A51" s="34" t="s">
        <v>71</v>
      </c>
      <c r="B51" s="30">
        <v>2620</v>
      </c>
      <c r="C51" s="30">
        <v>300</v>
      </c>
      <c r="D51" s="27">
        <f>'Разом ОПЗ Б1'!D51+'Разом ОПЗ Дм2'!D51+'Разом ОПЗ Петр'!D51+'Разом  ОПЗ Суб'!D51+'Разом ОПЗ Треп'!D51+'Разом ОПЗ Мошор'!D51</f>
        <v>0</v>
      </c>
      <c r="E51" s="27">
        <f>'Разом ОПЗ Б1'!E51+'Разом ОПЗ Дм2'!E51+'Разом ОПЗ Петр'!E51+'Разом  ОПЗ Суб'!E51+'Разом ОПЗ Треп'!E51+'Разом ОПЗ Мошор'!E51</f>
        <v>0</v>
      </c>
      <c r="F51" s="27">
        <f>'Разом ОПЗ Б1'!F51+'Разом ОПЗ Дм2'!F51+'Разом ОПЗ Петр'!F51+'Разом  ОПЗ Суб'!F51+'Разом ОПЗ Треп'!F51+'Разом ОПЗ Мошор'!F51</f>
        <v>0</v>
      </c>
      <c r="G51" s="27">
        <f>'Разом ОПЗ Б1'!G51+'Разом ОПЗ Дм2'!G51+'Разом ОПЗ Петр'!G51+'Разом  ОПЗ Суб'!G51+'Разом ОПЗ Треп'!G51+'Разом ОПЗ Мошор'!G51</f>
        <v>0</v>
      </c>
      <c r="H51" s="27">
        <f>'Разом ОПЗ Б1'!H51+'Разом ОПЗ Дм2'!H51+'Разом ОПЗ Петр'!H51+'Разом  ОПЗ Суб'!H51+'Разом ОПЗ Треп'!H51+'Разом ОПЗ Мошор'!H51</f>
        <v>0</v>
      </c>
      <c r="I51" s="27">
        <f>'Разом ОПЗ Б1'!I51+'Разом ОПЗ Дм2'!I51+'Разом ОПЗ Петр'!I51+'Разом  ОПЗ Суб'!I51+'Разом ОПЗ Треп'!I51+'Разом ОПЗ Мошор'!I51</f>
        <v>0</v>
      </c>
    </row>
    <row r="52" spans="1:9" ht="22.5">
      <c r="A52" s="38" t="s">
        <v>72</v>
      </c>
      <c r="B52" s="30">
        <v>2630</v>
      </c>
      <c r="C52" s="30">
        <v>310</v>
      </c>
      <c r="D52" s="27">
        <f>'Разом ОПЗ Б1'!D52+'Разом ОПЗ Дм2'!D52+'Разом ОПЗ Петр'!D52+'Разом  ОПЗ Суб'!D52+'Разом ОПЗ Треп'!D52+'Разом ОПЗ Мошор'!D52</f>
        <v>0</v>
      </c>
      <c r="E52" s="27">
        <f>'Разом ОПЗ Б1'!E52+'Разом ОПЗ Дм2'!E52+'Разом ОПЗ Петр'!E52+'Разом  ОПЗ Суб'!E52+'Разом ОПЗ Треп'!E52+'Разом ОПЗ Мошор'!E52</f>
        <v>0</v>
      </c>
      <c r="F52" s="27">
        <f>'Разом ОПЗ Б1'!F52+'Разом ОПЗ Дм2'!F52+'Разом ОПЗ Петр'!F52+'Разом  ОПЗ Суб'!F52+'Разом ОПЗ Треп'!F52+'Разом ОПЗ Мошор'!F52</f>
        <v>0</v>
      </c>
      <c r="G52" s="27">
        <f>'Разом ОПЗ Б1'!G52+'Разом ОПЗ Дм2'!G52+'Разом ОПЗ Петр'!G52+'Разом  ОПЗ Суб'!G52+'Разом ОПЗ Треп'!G52+'Разом ОПЗ Мошор'!G52</f>
        <v>0</v>
      </c>
      <c r="H52" s="27">
        <f>'Разом ОПЗ Б1'!H52+'Разом ОПЗ Дм2'!H52+'Разом ОПЗ Петр'!H52+'Разом  ОПЗ Суб'!H52+'Разом ОПЗ Треп'!H52+'Разом ОПЗ Мошор'!H52</f>
        <v>0</v>
      </c>
      <c r="I52" s="27">
        <f>'Разом ОПЗ Б1'!I52+'Разом ОПЗ Дм2'!I52+'Разом ОПЗ Петр'!I52+'Разом  ОПЗ Суб'!I52+'Разом ОПЗ Треп'!I52+'Разом ОПЗ Мошор'!I52</f>
        <v>0</v>
      </c>
    </row>
    <row r="53" spans="1:9" ht="18" customHeight="1">
      <c r="A53" s="35" t="s">
        <v>73</v>
      </c>
      <c r="B53" s="25">
        <v>2700</v>
      </c>
      <c r="C53" s="25">
        <v>320</v>
      </c>
      <c r="D53" s="27">
        <f>'Разом ОПЗ Б1'!D53+'Разом ОПЗ Дм2'!D53+'Разом ОПЗ Петр'!D53+'Разом  ОПЗ Суб'!D53+'Разом ОПЗ Треп'!D53+'Разом ОПЗ Мошор'!D53</f>
        <v>0</v>
      </c>
      <c r="E53" s="27">
        <f>'Разом ОПЗ Б1'!E53+'Разом ОПЗ Дм2'!E53+'Разом ОПЗ Петр'!E53+'Разом  ОПЗ Суб'!E53+'Разом ОПЗ Треп'!E53+'Разом ОПЗ Мошор'!E53</f>
        <v>0</v>
      </c>
      <c r="F53" s="27">
        <f>'Разом ОПЗ Б1'!F53+'Разом ОПЗ Дм2'!F53+'Разом ОПЗ Петр'!F53+'Разом  ОПЗ Суб'!F53+'Разом ОПЗ Треп'!F53+'Разом ОПЗ Мошор'!F53</f>
        <v>0</v>
      </c>
      <c r="G53" s="27">
        <f>'Разом ОПЗ Б1'!G53+'Разом ОПЗ Дм2'!G53+'Разом ОПЗ Петр'!G53+'Разом  ОПЗ Суб'!G53+'Разом ОПЗ Треп'!G53+'Разом ОПЗ Мошор'!G53</f>
        <v>0</v>
      </c>
      <c r="H53" s="27">
        <f>'Разом ОПЗ Б1'!H53+'Разом ОПЗ Дм2'!H53+'Разом ОПЗ Петр'!H53+'Разом  ОПЗ Суб'!H53+'Разом ОПЗ Треп'!H53+'Разом ОПЗ Мошор'!H53</f>
        <v>0</v>
      </c>
      <c r="I53" s="27">
        <f>'Разом ОПЗ Б1'!I53+'Разом ОПЗ Дм2'!I53+'Разом ОПЗ Петр'!I53+'Разом  ОПЗ Суб'!I53+'Разом ОПЗ Треп'!I53+'Разом ОПЗ Мошор'!I53</f>
        <v>0</v>
      </c>
    </row>
    <row r="54" spans="1:9" ht="16.5" customHeight="1">
      <c r="A54" s="34" t="s">
        <v>74</v>
      </c>
      <c r="B54" s="30">
        <v>2710</v>
      </c>
      <c r="C54" s="30">
        <v>330</v>
      </c>
      <c r="D54" s="27">
        <f>'Разом ОПЗ Б1'!D54+'Разом ОПЗ Дм2'!D54+'Разом ОПЗ Петр'!D54+'Разом  ОПЗ Суб'!D54+'Разом ОПЗ Треп'!D54+'Разом ОПЗ Мошор'!D54</f>
        <v>0</v>
      </c>
      <c r="E54" s="27">
        <f>'Разом ОПЗ Б1'!E54+'Разом ОПЗ Дм2'!E54+'Разом ОПЗ Петр'!E54+'Разом  ОПЗ Суб'!E54+'Разом ОПЗ Треп'!E54+'Разом ОПЗ Мошор'!E54</f>
        <v>0</v>
      </c>
      <c r="F54" s="27">
        <f>'Разом ОПЗ Б1'!F54+'Разом ОПЗ Дм2'!F54+'Разом ОПЗ Петр'!F54+'Разом  ОПЗ Суб'!F54+'Разом ОПЗ Треп'!F54+'Разом ОПЗ Мошор'!F54</f>
        <v>0</v>
      </c>
      <c r="G54" s="27">
        <f>'Разом ОПЗ Б1'!G54+'Разом ОПЗ Дм2'!G54+'Разом ОПЗ Петр'!G54+'Разом  ОПЗ Суб'!G54+'Разом ОПЗ Треп'!G54+'Разом ОПЗ Мошор'!G54</f>
        <v>0</v>
      </c>
      <c r="H54" s="27">
        <f>'Разом ОПЗ Б1'!H54+'Разом ОПЗ Дм2'!H54+'Разом ОПЗ Петр'!H54+'Разом  ОПЗ Суб'!H54+'Разом ОПЗ Треп'!H54+'Разом ОПЗ Мошор'!H54</f>
        <v>0</v>
      </c>
      <c r="I54" s="27">
        <f>'Разом ОПЗ Б1'!I54+'Разом ОПЗ Дм2'!I54+'Разом ОПЗ Петр'!I54+'Разом  ОПЗ Суб'!I54+'Разом ОПЗ Треп'!I54+'Разом ОПЗ Мошор'!I54</f>
        <v>0</v>
      </c>
    </row>
    <row r="55" spans="1:9" ht="15">
      <c r="A55" s="34" t="s">
        <v>75</v>
      </c>
      <c r="B55" s="30">
        <v>2720</v>
      </c>
      <c r="C55" s="30">
        <v>340</v>
      </c>
      <c r="D55" s="27">
        <f>'Разом ОПЗ Б1'!D55+'Разом ОПЗ Дм2'!D55+'Разом ОПЗ Петр'!D55+'Разом  ОПЗ Суб'!D55+'Разом ОПЗ Треп'!D55+'Разом ОПЗ Мошор'!D55</f>
        <v>0</v>
      </c>
      <c r="E55" s="27">
        <f>'Разом ОПЗ Б1'!E55+'Разом ОПЗ Дм2'!E55+'Разом ОПЗ Петр'!E55+'Разом  ОПЗ Суб'!E55+'Разом ОПЗ Треп'!E55+'Разом ОПЗ Мошор'!E55</f>
        <v>0</v>
      </c>
      <c r="F55" s="27">
        <f>'Разом ОПЗ Б1'!F55+'Разом ОПЗ Дм2'!F55+'Разом ОПЗ Петр'!F55+'Разом  ОПЗ Суб'!F55+'Разом ОПЗ Треп'!F55+'Разом ОПЗ Мошор'!F55</f>
        <v>0</v>
      </c>
      <c r="G55" s="27">
        <f>'Разом ОПЗ Б1'!G55+'Разом ОПЗ Дм2'!G55+'Разом ОПЗ Петр'!G55+'Разом  ОПЗ Суб'!G55+'Разом ОПЗ Треп'!G55+'Разом ОПЗ Мошор'!G55</f>
        <v>0</v>
      </c>
      <c r="H55" s="27">
        <f>'Разом ОПЗ Б1'!H55+'Разом ОПЗ Дм2'!H55+'Разом ОПЗ Петр'!H55+'Разом  ОПЗ Суб'!H55+'Разом ОПЗ Треп'!H55+'Разом ОПЗ Мошор'!H55</f>
        <v>0</v>
      </c>
      <c r="I55" s="27">
        <f>'Разом ОПЗ Б1'!I55+'Разом ОПЗ Дм2'!I55+'Разом ОПЗ Петр'!I55+'Разом  ОПЗ Суб'!I55+'Разом ОПЗ Треп'!I55+'Разом ОПЗ Мошор'!I55</f>
        <v>0</v>
      </c>
    </row>
    <row r="56" spans="1:9" ht="16.5" customHeight="1">
      <c r="A56" s="34" t="s">
        <v>76</v>
      </c>
      <c r="B56" s="30">
        <v>2730</v>
      </c>
      <c r="C56" s="30">
        <v>350</v>
      </c>
      <c r="D56" s="27">
        <f>'Разом ОПЗ Б1'!D56+'Разом ОПЗ Дм2'!D56+'Разом ОПЗ Петр'!D56+'Разом  ОПЗ Суб'!D56+'Разом ОПЗ Треп'!D56+'Разом ОПЗ Мошор'!D56</f>
        <v>0</v>
      </c>
      <c r="E56" s="27">
        <f>'Разом ОПЗ Б1'!E56+'Разом ОПЗ Дм2'!E56+'Разом ОПЗ Петр'!E56+'Разом  ОПЗ Суб'!E56+'Разом ОПЗ Треп'!E56+'Разом ОПЗ Мошор'!E56</f>
        <v>0</v>
      </c>
      <c r="F56" s="27">
        <f>'Разом ОПЗ Б1'!F56+'Разом ОПЗ Дм2'!F56+'Разом ОПЗ Петр'!F56+'Разом  ОПЗ Суб'!F56+'Разом ОПЗ Треп'!F56+'Разом ОПЗ Мошор'!F56</f>
        <v>0</v>
      </c>
      <c r="G56" s="27">
        <f>'Разом ОПЗ Б1'!G56+'Разом ОПЗ Дм2'!G56+'Разом ОПЗ Петр'!G56+'Разом  ОПЗ Суб'!G56+'Разом ОПЗ Треп'!G56+'Разом ОПЗ Мошор'!G56</f>
        <v>0</v>
      </c>
      <c r="H56" s="27">
        <f>'Разом ОПЗ Б1'!H56+'Разом ОПЗ Дм2'!H56+'Разом ОПЗ Петр'!H56+'Разом  ОПЗ Суб'!H56+'Разом ОПЗ Треп'!H56+'Разом ОПЗ Мошор'!H56</f>
        <v>0</v>
      </c>
      <c r="I56" s="27">
        <f>'Разом ОПЗ Б1'!I56+'Разом ОПЗ Дм2'!I56+'Разом ОПЗ Петр'!I56+'Разом  ОПЗ Суб'!I56+'Разом ОПЗ Треп'!I56+'Разом ОПЗ Мошор'!I56</f>
        <v>0</v>
      </c>
    </row>
    <row r="57" spans="1:9" ht="16.5" customHeight="1">
      <c r="A57" s="35" t="s">
        <v>77</v>
      </c>
      <c r="B57" s="25">
        <v>2800</v>
      </c>
      <c r="C57" s="25">
        <v>360</v>
      </c>
      <c r="D57" s="27">
        <f>'Разом ОПЗ Б1'!D57+'Разом ОПЗ Дм2'!D57+'Разом ОПЗ Петр'!D57+'Разом  ОПЗ Суб'!D57+'Разом ОПЗ Треп'!D57+'Разом ОПЗ Мошор'!D57</f>
        <v>0</v>
      </c>
      <c r="E57" s="27">
        <f>'Разом ОПЗ Б1'!E57+'Разом ОПЗ Дм2'!E57+'Разом ОПЗ Петр'!E57+'Разом  ОПЗ Суб'!E57+'Разом ОПЗ Треп'!E57+'Разом ОПЗ Мошор'!E57</f>
        <v>0</v>
      </c>
      <c r="F57" s="27">
        <f>'Разом ОПЗ Б1'!F57+'Разом ОПЗ Дм2'!F57+'Разом ОПЗ Петр'!F57+'Разом  ОПЗ Суб'!F57+'Разом ОПЗ Треп'!F57+'Разом ОПЗ Мошор'!F57</f>
        <v>0</v>
      </c>
      <c r="G57" s="27">
        <f>'Разом ОПЗ Б1'!G57+'Разом ОПЗ Дм2'!G57+'Разом ОПЗ Петр'!G57+'Разом  ОПЗ Суб'!G57+'Разом ОПЗ Треп'!G57+'Разом ОПЗ Мошор'!G57</f>
        <v>0</v>
      </c>
      <c r="H57" s="27">
        <f>'Разом ОПЗ Б1'!H57+'Разом ОПЗ Дм2'!H57+'Разом ОПЗ Петр'!H57+'Разом  ОПЗ Суб'!H57+'Разом ОПЗ Треп'!H57+'Разом ОПЗ Мошор'!H57</f>
        <v>0</v>
      </c>
      <c r="I57" s="27">
        <f>'Разом ОПЗ Б1'!I57+'Разом ОПЗ Дм2'!I57+'Разом ОПЗ Петр'!I57+'Разом  ОПЗ Суб'!I57+'Разом ОПЗ Треп'!I57+'Разом ОПЗ Мошор'!I57</f>
        <v>0</v>
      </c>
    </row>
    <row r="58" spans="1:9" ht="16.5" customHeight="1">
      <c r="A58" s="25" t="s">
        <v>78</v>
      </c>
      <c r="B58" s="25">
        <v>3000</v>
      </c>
      <c r="C58" s="25">
        <v>370</v>
      </c>
      <c r="D58" s="27">
        <f>'Разом ОПЗ Б1'!D58+'Разом ОПЗ Дм2'!D58+'Разом ОПЗ Петр'!D58+'Разом  ОПЗ Суб'!D58+'Разом ОПЗ Треп'!D58+'Разом ОПЗ Мошор'!D58</f>
        <v>0</v>
      </c>
      <c r="E58" s="27">
        <f>'Разом ОПЗ Б1'!E58+'Разом ОПЗ Дм2'!E58+'Разом ОПЗ Петр'!E58+'Разом  ОПЗ Суб'!E58+'Разом ОПЗ Треп'!E58+'Разом ОПЗ Мошор'!E58</f>
        <v>0</v>
      </c>
      <c r="F58" s="27">
        <f>'Разом ОПЗ Б1'!F58+'Разом ОПЗ Дм2'!F58+'Разом ОПЗ Петр'!F58+'Разом  ОПЗ Суб'!F58+'Разом ОПЗ Треп'!F58+'Разом ОПЗ Мошор'!F58</f>
        <v>0</v>
      </c>
      <c r="G58" s="27">
        <f>'Разом ОПЗ Б1'!G58+'Разом ОПЗ Дм2'!G58+'Разом ОПЗ Петр'!G58+'Разом  ОПЗ Суб'!G58+'Разом ОПЗ Треп'!G58+'Разом ОПЗ Мошор'!G58</f>
        <v>0</v>
      </c>
      <c r="H58" s="27">
        <f>'Разом ОПЗ Б1'!H58+'Разом ОПЗ Дм2'!H58+'Разом ОПЗ Петр'!H58+'Разом  ОПЗ Суб'!H58+'Разом ОПЗ Треп'!H58+'Разом ОПЗ Мошор'!H58</f>
        <v>0</v>
      </c>
      <c r="I58" s="27">
        <f>'Разом ОПЗ Б1'!I58+'Разом ОПЗ Дм2'!I58+'Разом ОПЗ Петр'!I58+'Разом  ОПЗ Суб'!I58+'Разом ОПЗ Треп'!I58+'Разом ОПЗ Мошор'!I58</f>
        <v>0</v>
      </c>
    </row>
    <row r="59" spans="1:9" ht="17.25" customHeight="1">
      <c r="A59" s="28" t="s">
        <v>79</v>
      </c>
      <c r="B59" s="25">
        <v>3100</v>
      </c>
      <c r="C59" s="25">
        <v>380</v>
      </c>
      <c r="D59" s="27">
        <f>'Разом ОПЗ Б1'!D59+'Разом ОПЗ Дм2'!D59+'Разом ОПЗ Петр'!D59+'Разом  ОПЗ Суб'!D59+'Разом ОПЗ Треп'!D59+'Разом ОПЗ Мошор'!D59</f>
        <v>0</v>
      </c>
      <c r="E59" s="27">
        <f>'Разом ОПЗ Б1'!E59+'Разом ОПЗ Дм2'!E59+'Разом ОПЗ Петр'!E59+'Разом  ОПЗ Суб'!E59+'Разом ОПЗ Треп'!E59+'Разом ОПЗ Мошор'!E59</f>
        <v>0</v>
      </c>
      <c r="F59" s="27">
        <f>'Разом ОПЗ Б1'!F59+'Разом ОПЗ Дм2'!F59+'Разом ОПЗ Петр'!F59+'Разом  ОПЗ Суб'!F59+'Разом ОПЗ Треп'!F59+'Разом ОПЗ Мошор'!F59</f>
        <v>0</v>
      </c>
      <c r="G59" s="27">
        <f>'Разом ОПЗ Б1'!G59+'Разом ОПЗ Дм2'!G59+'Разом ОПЗ Петр'!G59+'Разом  ОПЗ Суб'!G59+'Разом ОПЗ Треп'!G59+'Разом ОПЗ Мошор'!G59</f>
        <v>0</v>
      </c>
      <c r="H59" s="27">
        <f>'Разом ОПЗ Б1'!H59+'Разом ОПЗ Дм2'!H59+'Разом ОПЗ Петр'!H59+'Разом  ОПЗ Суб'!H59+'Разом ОПЗ Треп'!H59+'Разом ОПЗ Мошор'!H59</f>
        <v>0</v>
      </c>
      <c r="I59" s="27">
        <f>'Разом ОПЗ Б1'!I59+'Разом ОПЗ Дм2'!I59+'Разом ОПЗ Петр'!I59+'Разом  ОПЗ Суб'!I59+'Разом ОПЗ Треп'!I59+'Разом ОПЗ Мошор'!I59</f>
        <v>0</v>
      </c>
    </row>
    <row r="60" spans="1:9" ht="26.25" customHeight="1">
      <c r="A60" s="34" t="s">
        <v>80</v>
      </c>
      <c r="B60" s="30">
        <v>3110</v>
      </c>
      <c r="C60" s="30">
        <v>390</v>
      </c>
      <c r="D60" s="27">
        <f>'Разом ОПЗ Б1'!D60+'Разом ОПЗ Дм2'!D60+'Разом ОПЗ Петр'!D60+'Разом  ОПЗ Суб'!D60+'Разом ОПЗ Треп'!D60+'Разом ОПЗ Мошор'!D60</f>
        <v>0</v>
      </c>
      <c r="E60" s="27">
        <f>'Разом ОПЗ Б1'!E60+'Разом ОПЗ Дм2'!E60+'Разом ОПЗ Петр'!E60+'Разом  ОПЗ Суб'!E60+'Разом ОПЗ Треп'!E60+'Разом ОПЗ Мошор'!E60</f>
        <v>0</v>
      </c>
      <c r="F60" s="27">
        <f>'Разом ОПЗ Б1'!F60+'Разом ОПЗ Дм2'!F60+'Разом ОПЗ Петр'!F60+'Разом  ОПЗ Суб'!F60+'Разом ОПЗ Треп'!F60+'Разом ОПЗ Мошор'!F60</f>
        <v>0</v>
      </c>
      <c r="G60" s="27">
        <f>'Разом ОПЗ Б1'!G60+'Разом ОПЗ Дм2'!G60+'Разом ОПЗ Петр'!G60+'Разом  ОПЗ Суб'!G60+'Разом ОПЗ Треп'!G60+'Разом ОПЗ Мошор'!G60</f>
        <v>0</v>
      </c>
      <c r="H60" s="27">
        <f>'Разом ОПЗ Б1'!H60+'Разом ОПЗ Дм2'!H60+'Разом ОПЗ Петр'!H60+'Разом  ОПЗ Суб'!H60+'Разом ОПЗ Треп'!H60+'Разом ОПЗ Мошор'!H60</f>
        <v>0</v>
      </c>
      <c r="I60" s="27">
        <f>'Разом ОПЗ Б1'!I60+'Разом ОПЗ Дм2'!I60+'Разом ОПЗ Петр'!I60+'Разом  ОПЗ Суб'!I60+'Разом ОПЗ Треп'!I60+'Разом ОПЗ Мошор'!I60</f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27">
        <f>'Разом ОПЗ Б1'!D61+'Разом ОПЗ Дм2'!D61+'Разом ОПЗ Петр'!D61+'Разом  ОПЗ Суб'!D61+'Разом ОПЗ Треп'!D61+'Разом ОПЗ Мошор'!D61</f>
        <v>0</v>
      </c>
      <c r="E61" s="27">
        <f>'Разом ОПЗ Б1'!E61+'Разом ОПЗ Дм2'!E61+'Разом ОПЗ Петр'!E61+'Разом  ОПЗ Суб'!E61+'Разом ОПЗ Треп'!E61+'Разом ОПЗ Мошор'!E61</f>
        <v>0</v>
      </c>
      <c r="F61" s="27">
        <f>'Разом ОПЗ Б1'!F61+'Разом ОПЗ Дм2'!F61+'Разом ОПЗ Петр'!F61+'Разом  ОПЗ Суб'!F61+'Разом ОПЗ Треп'!F61+'Разом ОПЗ Мошор'!F61</f>
        <v>0</v>
      </c>
      <c r="G61" s="27">
        <f>'Разом ОПЗ Б1'!G61+'Разом ОПЗ Дм2'!G61+'Разом ОПЗ Петр'!G61+'Разом  ОПЗ Суб'!G61+'Разом ОПЗ Треп'!G61+'Разом ОПЗ Мошор'!G61</f>
        <v>0</v>
      </c>
      <c r="H61" s="27">
        <f>'Разом ОПЗ Б1'!H61+'Разом ОПЗ Дм2'!H61+'Разом ОПЗ Петр'!H61+'Разом  ОПЗ Суб'!H61+'Разом ОПЗ Треп'!H61+'Разом ОПЗ Мошор'!H61</f>
        <v>0</v>
      </c>
      <c r="I61" s="27">
        <f>'Разом ОПЗ Б1'!I61+'Разом ОПЗ Дм2'!I61+'Разом ОПЗ Петр'!I61+'Разом  ОПЗ Суб'!I61+'Разом ОПЗ Треп'!I61+'Разом ОПЗ Мошор'!I61</f>
        <v>0</v>
      </c>
    </row>
    <row r="62" spans="1:9" ht="17.25" customHeight="1">
      <c r="A62" s="32" t="s">
        <v>82</v>
      </c>
      <c r="B62" s="23">
        <v>3121</v>
      </c>
      <c r="C62" s="23">
        <v>410</v>
      </c>
      <c r="D62" s="27">
        <f>'Разом ОПЗ Б1'!D62+'Разом ОПЗ Дм2'!D62+'Разом ОПЗ Петр'!D62+'Разом  ОПЗ Суб'!D62+'Разом ОПЗ Треп'!D62+'Разом ОПЗ Мошор'!D62</f>
        <v>0</v>
      </c>
      <c r="E62" s="27">
        <f>'Разом ОПЗ Б1'!E62+'Разом ОПЗ Дм2'!E62+'Разом ОПЗ Петр'!E62+'Разом  ОПЗ Суб'!E62+'Разом ОПЗ Треп'!E62+'Разом ОПЗ Мошор'!E62</f>
        <v>0</v>
      </c>
      <c r="F62" s="27">
        <f>'Разом ОПЗ Б1'!F62+'Разом ОПЗ Дм2'!F62+'Разом ОПЗ Петр'!F62+'Разом  ОПЗ Суб'!F62+'Разом ОПЗ Треп'!F62+'Разом ОПЗ Мошор'!F62</f>
        <v>0</v>
      </c>
      <c r="G62" s="27">
        <f>'Разом ОПЗ Б1'!G62+'Разом ОПЗ Дм2'!G62+'Разом ОПЗ Петр'!G62+'Разом  ОПЗ Суб'!G62+'Разом ОПЗ Треп'!G62+'Разом ОПЗ Мошор'!G62</f>
        <v>0</v>
      </c>
      <c r="H62" s="27">
        <f>'Разом ОПЗ Б1'!H62+'Разом ОПЗ Дм2'!H62+'Разом ОПЗ Петр'!H62+'Разом  ОПЗ Суб'!H62+'Разом ОПЗ Треп'!H62+'Разом ОПЗ Мошор'!H62</f>
        <v>0</v>
      </c>
      <c r="I62" s="27">
        <f>'Разом ОПЗ Б1'!I62+'Разом ОПЗ Дм2'!I62+'Разом ОПЗ Петр'!I62+'Разом  ОПЗ Суб'!I62+'Разом ОПЗ Треп'!I62+'Разом ОПЗ Мошор'!I62</f>
        <v>0</v>
      </c>
    </row>
    <row r="63" spans="1:9" ht="27.75" customHeight="1">
      <c r="A63" s="32" t="s">
        <v>83</v>
      </c>
      <c r="B63" s="23">
        <v>3122</v>
      </c>
      <c r="C63" s="23">
        <v>420</v>
      </c>
      <c r="D63" s="27">
        <f>'Разом ОПЗ Б1'!D63+'Разом ОПЗ Дм2'!D63+'Разом ОПЗ Петр'!D63+'Разом  ОПЗ Суб'!D63+'Разом ОПЗ Треп'!D63+'Разом ОПЗ Мошор'!D63</f>
        <v>0</v>
      </c>
      <c r="E63" s="27">
        <f>'Разом ОПЗ Б1'!E63+'Разом ОПЗ Дм2'!E63+'Разом ОПЗ Петр'!E63+'Разом  ОПЗ Суб'!E63+'Разом ОПЗ Треп'!E63+'Разом ОПЗ Мошор'!E63</f>
        <v>0</v>
      </c>
      <c r="F63" s="27">
        <f>'Разом ОПЗ Б1'!F63+'Разом ОПЗ Дм2'!F63+'Разом ОПЗ Петр'!F63+'Разом  ОПЗ Суб'!F63+'Разом ОПЗ Треп'!F63+'Разом ОПЗ Мошор'!F63</f>
        <v>0</v>
      </c>
      <c r="G63" s="27">
        <f>'Разом ОПЗ Б1'!G63+'Разом ОПЗ Дм2'!G63+'Разом ОПЗ Петр'!G63+'Разом  ОПЗ Суб'!G63+'Разом ОПЗ Треп'!G63+'Разом ОПЗ Мошор'!G63</f>
        <v>0</v>
      </c>
      <c r="H63" s="27">
        <f>'Разом ОПЗ Б1'!H63+'Разом ОПЗ Дм2'!H63+'Разом ОПЗ Петр'!H63+'Разом  ОПЗ Суб'!H63+'Разом ОПЗ Треп'!H63+'Разом ОПЗ Мошор'!H63</f>
        <v>0</v>
      </c>
      <c r="I63" s="27">
        <f>'Разом ОПЗ Б1'!I63+'Разом ОПЗ Дм2'!I63+'Разом ОПЗ Петр'!I63+'Разом  ОПЗ Суб'!I63+'Разом ОПЗ Треп'!I63+'Разом ОПЗ Мошор'!I63</f>
        <v>0</v>
      </c>
    </row>
    <row r="64" spans="1:9" ht="16.5" customHeight="1">
      <c r="A64" s="29" t="s">
        <v>84</v>
      </c>
      <c r="B64" s="30">
        <v>3130</v>
      </c>
      <c r="C64" s="30">
        <v>430</v>
      </c>
      <c r="D64" s="27">
        <f>'Разом ОПЗ Б1'!D64+'Разом ОПЗ Дм2'!D64+'Разом ОПЗ Петр'!D64+'Разом  ОПЗ Суб'!D64+'Разом ОПЗ Треп'!D64+'Разом ОПЗ Мошор'!D64</f>
        <v>0</v>
      </c>
      <c r="E64" s="27">
        <f>'Разом ОПЗ Б1'!E64+'Разом ОПЗ Дм2'!E64+'Разом ОПЗ Петр'!E64+'Разом  ОПЗ Суб'!E64+'Разом ОПЗ Треп'!E64+'Разом ОПЗ Мошор'!E64</f>
        <v>0</v>
      </c>
      <c r="F64" s="27">
        <f>'Разом ОПЗ Б1'!F64+'Разом ОПЗ Дм2'!F64+'Разом ОПЗ Петр'!F64+'Разом  ОПЗ Суб'!F64+'Разом ОПЗ Треп'!F64+'Разом ОПЗ Мошор'!F64</f>
        <v>0</v>
      </c>
      <c r="G64" s="27">
        <f>'Разом ОПЗ Б1'!G64+'Разом ОПЗ Дм2'!G64+'Разом ОПЗ Петр'!G64+'Разом  ОПЗ Суб'!G64+'Разом ОПЗ Треп'!G64+'Разом ОПЗ Мошор'!G64</f>
        <v>0</v>
      </c>
      <c r="H64" s="27">
        <f>'Разом ОПЗ Б1'!H64+'Разом ОПЗ Дм2'!H64+'Разом ОПЗ Петр'!H64+'Разом  ОПЗ Суб'!H64+'Разом ОПЗ Треп'!H64+'Разом ОПЗ Мошор'!H64</f>
        <v>0</v>
      </c>
      <c r="I64" s="27">
        <f>'Разом ОПЗ Б1'!I64+'Разом ОПЗ Дм2'!I64+'Разом ОПЗ Петр'!I64+'Разом  ОПЗ Суб'!I64+'Разом ОПЗ Треп'!I64+'Разом ОПЗ Мошор'!I64</f>
        <v>0</v>
      </c>
    </row>
    <row r="65" spans="1:9" ht="24.75" customHeight="1">
      <c r="A65" s="32" t="s">
        <v>85</v>
      </c>
      <c r="B65" s="23">
        <v>3131</v>
      </c>
      <c r="C65" s="23">
        <v>440</v>
      </c>
      <c r="D65" s="27">
        <f>'Разом ОПЗ Б1'!D65+'Разом ОПЗ Дм2'!D65+'Разом ОПЗ Петр'!D65+'Разом  ОПЗ Суб'!D65+'Разом ОПЗ Треп'!D65+'Разом ОПЗ Мошор'!D65</f>
        <v>0</v>
      </c>
      <c r="E65" s="27">
        <f>'Разом ОПЗ Б1'!E65+'Разом ОПЗ Дм2'!E65+'Разом ОПЗ Петр'!E65+'Разом  ОПЗ Суб'!E65+'Разом ОПЗ Треп'!E65+'Разом ОПЗ Мошор'!E65</f>
        <v>0</v>
      </c>
      <c r="F65" s="27">
        <f>'Разом ОПЗ Б1'!F65+'Разом ОПЗ Дм2'!F65+'Разом ОПЗ Петр'!F65+'Разом  ОПЗ Суб'!F65+'Разом ОПЗ Треп'!F65+'Разом ОПЗ Мошор'!F65</f>
        <v>0</v>
      </c>
      <c r="G65" s="27">
        <f>'Разом ОПЗ Б1'!G65+'Разом ОПЗ Дм2'!G65+'Разом ОПЗ Петр'!G65+'Разом  ОПЗ Суб'!G65+'Разом ОПЗ Треп'!G65+'Разом ОПЗ Мошор'!G65</f>
        <v>0</v>
      </c>
      <c r="H65" s="27">
        <f>'Разом ОПЗ Б1'!H65+'Разом ОПЗ Дм2'!H65+'Разом ОПЗ Петр'!H65+'Разом  ОПЗ Суб'!H65+'Разом ОПЗ Треп'!H65+'Разом ОПЗ Мошор'!H65</f>
        <v>0</v>
      </c>
      <c r="I65" s="27">
        <f>'Разом ОПЗ Б1'!I65+'Разом ОПЗ Дм2'!I65+'Разом ОПЗ Петр'!I65+'Разом  ОПЗ Суб'!I65+'Разом ОПЗ Треп'!I65+'Разом ОПЗ Мошор'!I65</f>
        <v>0</v>
      </c>
    </row>
    <row r="66" spans="1:9" ht="17.25" customHeight="1">
      <c r="A66" s="32" t="s">
        <v>86</v>
      </c>
      <c r="B66" s="23">
        <v>3132</v>
      </c>
      <c r="C66" s="23">
        <v>450</v>
      </c>
      <c r="D66" s="27">
        <f>'Разом ОПЗ Б1'!D66+'Разом ОПЗ Дм2'!D66+'Разом ОПЗ Петр'!D66+'Разом  ОПЗ Суб'!D66+'Разом ОПЗ Треп'!D66+'Разом ОПЗ Мошор'!D66</f>
        <v>0</v>
      </c>
      <c r="E66" s="27">
        <f>'Разом ОПЗ Б1'!E66+'Разом ОПЗ Дм2'!E66+'Разом ОПЗ Петр'!E66+'Разом  ОПЗ Суб'!E66+'Разом ОПЗ Треп'!E66+'Разом ОПЗ Мошор'!E66</f>
        <v>0</v>
      </c>
      <c r="F66" s="27">
        <f>'Разом ОПЗ Б1'!F66+'Разом ОПЗ Дм2'!F66+'Разом ОПЗ Петр'!F66+'Разом  ОПЗ Суб'!F66+'Разом ОПЗ Треп'!F66+'Разом ОПЗ Мошор'!F66</f>
        <v>0</v>
      </c>
      <c r="G66" s="27">
        <f>'Разом ОПЗ Б1'!G66+'Разом ОПЗ Дм2'!G66+'Разом ОПЗ Петр'!G66+'Разом  ОПЗ Суб'!G66+'Разом ОПЗ Треп'!G66+'Разом ОПЗ Мошор'!G66</f>
        <v>0</v>
      </c>
      <c r="H66" s="27">
        <f>'Разом ОПЗ Б1'!H66+'Разом ОПЗ Дм2'!H66+'Разом ОПЗ Петр'!H66+'Разом  ОПЗ Суб'!H66+'Разом ОПЗ Треп'!H66+'Разом ОПЗ Мошор'!H66</f>
        <v>0</v>
      </c>
      <c r="I66" s="27">
        <f>'Разом ОПЗ Б1'!I66+'Разом ОПЗ Дм2'!I66+'Разом ОПЗ Петр'!I66+'Разом  ОПЗ Суб'!I66+'Разом ОПЗ Треп'!I66+'Разом ОПЗ Мошор'!I66</f>
        <v>0</v>
      </c>
    </row>
    <row r="67" spans="1:9" ht="16.5" customHeight="1">
      <c r="A67" s="29" t="s">
        <v>87</v>
      </c>
      <c r="B67" s="30">
        <v>3140</v>
      </c>
      <c r="C67" s="30">
        <v>460</v>
      </c>
      <c r="D67" s="27">
        <f>'Разом ОПЗ Б1'!D67+'Разом ОПЗ Дм2'!D67+'Разом ОПЗ Петр'!D67+'Разом  ОПЗ Суб'!D67+'Разом ОПЗ Треп'!D67+'Разом ОПЗ Мошор'!D67</f>
        <v>0</v>
      </c>
      <c r="E67" s="27">
        <f>'Разом ОПЗ Б1'!E67+'Разом ОПЗ Дм2'!E67+'Разом ОПЗ Петр'!E67+'Разом  ОПЗ Суб'!E67+'Разом ОПЗ Треп'!E67+'Разом ОПЗ Мошор'!E67</f>
        <v>0</v>
      </c>
      <c r="F67" s="27">
        <f>'Разом ОПЗ Б1'!F67+'Разом ОПЗ Дм2'!F67+'Разом ОПЗ Петр'!F67+'Разом  ОПЗ Суб'!F67+'Разом ОПЗ Треп'!F67+'Разом ОПЗ Мошор'!F67</f>
        <v>0</v>
      </c>
      <c r="G67" s="27">
        <f>'Разом ОПЗ Б1'!G67+'Разом ОПЗ Дм2'!G67+'Разом ОПЗ Петр'!G67+'Разом  ОПЗ Суб'!G67+'Разом ОПЗ Треп'!G67+'Разом ОПЗ Мошор'!G67</f>
        <v>0</v>
      </c>
      <c r="H67" s="27">
        <f>'Разом ОПЗ Б1'!H67+'Разом ОПЗ Дм2'!H67+'Разом ОПЗ Петр'!H67+'Разом  ОПЗ Суб'!H67+'Разом ОПЗ Треп'!H67+'Разом ОПЗ Мошор'!H67</f>
        <v>0</v>
      </c>
      <c r="I67" s="27">
        <f>'Разом ОПЗ Б1'!I67+'Разом ОПЗ Дм2'!I67+'Разом ОПЗ Петр'!I67+'Разом  ОПЗ Суб'!I67+'Разом ОПЗ Треп'!I67+'Разом ОПЗ Мошор'!I67</f>
        <v>0</v>
      </c>
    </row>
    <row r="68" spans="1:9" ht="18" customHeight="1">
      <c r="A68" s="40" t="s">
        <v>88</v>
      </c>
      <c r="B68" s="23">
        <v>3141</v>
      </c>
      <c r="C68" s="23">
        <v>470</v>
      </c>
      <c r="D68" s="27">
        <f>'Разом ОПЗ Б1'!D68+'Разом ОПЗ Дм2'!D68+'Разом ОПЗ Петр'!D68+'Разом  ОПЗ Суб'!D68+'Разом ОПЗ Треп'!D68+'Разом ОПЗ Мошор'!D68</f>
        <v>0</v>
      </c>
      <c r="E68" s="27">
        <f>'Разом ОПЗ Б1'!E68+'Разом ОПЗ Дм2'!E68+'Разом ОПЗ Петр'!E68+'Разом  ОПЗ Суб'!E68+'Разом ОПЗ Треп'!E68+'Разом ОПЗ Мошор'!E68</f>
        <v>0</v>
      </c>
      <c r="F68" s="27">
        <f>'Разом ОПЗ Б1'!F68+'Разом ОПЗ Дм2'!F68+'Разом ОПЗ Петр'!F68+'Разом  ОПЗ Суб'!F68+'Разом ОПЗ Треп'!F68+'Разом ОПЗ Мошор'!F68</f>
        <v>0</v>
      </c>
      <c r="G68" s="27">
        <f>'Разом ОПЗ Б1'!G68+'Разом ОПЗ Дм2'!G68+'Разом ОПЗ Петр'!G68+'Разом  ОПЗ Суб'!G68+'Разом ОПЗ Треп'!G68+'Разом ОПЗ Мошор'!G68</f>
        <v>0</v>
      </c>
      <c r="H68" s="27">
        <f>'Разом ОПЗ Б1'!H68+'Разом ОПЗ Дм2'!H68+'Разом ОПЗ Петр'!H68+'Разом  ОПЗ Суб'!H68+'Разом ОПЗ Треп'!H68+'Разом ОПЗ Мошор'!H68</f>
        <v>0</v>
      </c>
      <c r="I68" s="27">
        <f>'Разом ОПЗ Б1'!I68+'Разом ОПЗ Дм2'!I68+'Разом ОПЗ Петр'!I68+'Разом  ОПЗ Суб'!I68+'Разом ОПЗ Треп'!I68+'Разом ОПЗ Мошор'!I68</f>
        <v>0</v>
      </c>
    </row>
    <row r="69" spans="1:9" ht="17.25" customHeight="1">
      <c r="A69" s="40" t="s">
        <v>89</v>
      </c>
      <c r="B69" s="23">
        <v>3142</v>
      </c>
      <c r="C69" s="23">
        <v>480</v>
      </c>
      <c r="D69" s="27">
        <f>'Разом ОПЗ Б1'!D69+'Разом ОПЗ Дм2'!D69+'Разом ОПЗ Петр'!D69+'Разом  ОПЗ Суб'!D69+'Разом ОПЗ Треп'!D69+'Разом ОПЗ Мошор'!D69</f>
        <v>0</v>
      </c>
      <c r="E69" s="27">
        <f>'Разом ОПЗ Б1'!E69+'Разом ОПЗ Дм2'!E69+'Разом ОПЗ Петр'!E69+'Разом  ОПЗ Суб'!E69+'Разом ОПЗ Треп'!E69+'Разом ОПЗ Мошор'!E69</f>
        <v>0</v>
      </c>
      <c r="F69" s="27">
        <f>'Разом ОПЗ Б1'!F69+'Разом ОПЗ Дм2'!F69+'Разом ОПЗ Петр'!F69+'Разом  ОПЗ Суб'!F69+'Разом ОПЗ Треп'!F69+'Разом ОПЗ Мошор'!F69</f>
        <v>0</v>
      </c>
      <c r="G69" s="27">
        <f>'Разом ОПЗ Б1'!G69+'Разом ОПЗ Дм2'!G69+'Разом ОПЗ Петр'!G69+'Разом  ОПЗ Суб'!G69+'Разом ОПЗ Треп'!G69+'Разом ОПЗ Мошор'!G69</f>
        <v>0</v>
      </c>
      <c r="H69" s="27">
        <f>'Разом ОПЗ Б1'!H69+'Разом ОПЗ Дм2'!H69+'Разом ОПЗ Петр'!H69+'Разом  ОПЗ Суб'!H69+'Разом ОПЗ Треп'!H69+'Разом ОПЗ Мошор'!H69</f>
        <v>0</v>
      </c>
      <c r="I69" s="27">
        <f>'Разом ОПЗ Б1'!I69+'Разом ОПЗ Дм2'!I69+'Разом ОПЗ Петр'!I69+'Разом  ОПЗ Суб'!I69+'Разом ОПЗ Треп'!I69+'Разом ОПЗ Мошор'!I69</f>
        <v>0</v>
      </c>
    </row>
    <row r="70" spans="1:9" ht="25.5" customHeight="1">
      <c r="A70" s="40" t="s">
        <v>90</v>
      </c>
      <c r="B70" s="23">
        <v>3143</v>
      </c>
      <c r="C70" s="23">
        <v>490</v>
      </c>
      <c r="D70" s="27">
        <f>'Разом ОПЗ Б1'!D70+'Разом ОПЗ Дм2'!D70+'Разом ОПЗ Петр'!D70+'Разом  ОПЗ Суб'!D70+'Разом ОПЗ Треп'!D70+'Разом ОПЗ Мошор'!D70</f>
        <v>0</v>
      </c>
      <c r="E70" s="27">
        <f>'Разом ОПЗ Б1'!E70+'Разом ОПЗ Дм2'!E70+'Разом ОПЗ Петр'!E70+'Разом  ОПЗ Суб'!E70+'Разом ОПЗ Треп'!E70+'Разом ОПЗ Мошор'!E70</f>
        <v>0</v>
      </c>
      <c r="F70" s="27">
        <f>'Разом ОПЗ Б1'!F70+'Разом ОПЗ Дм2'!F70+'Разом ОПЗ Петр'!F70+'Разом  ОПЗ Суб'!F70+'Разом ОПЗ Треп'!F70+'Разом ОПЗ Мошор'!F70</f>
        <v>0</v>
      </c>
      <c r="G70" s="27">
        <f>'Разом ОПЗ Б1'!G70+'Разом ОПЗ Дм2'!G70+'Разом ОПЗ Петр'!G70+'Разом  ОПЗ Суб'!G70+'Разом ОПЗ Треп'!G70+'Разом ОПЗ Мошор'!G70</f>
        <v>0</v>
      </c>
      <c r="H70" s="27">
        <f>'Разом ОПЗ Б1'!H70+'Разом ОПЗ Дм2'!H70+'Разом ОПЗ Петр'!H70+'Разом  ОПЗ Суб'!H70+'Разом ОПЗ Треп'!H70+'Разом ОПЗ Мошор'!H70</f>
        <v>0</v>
      </c>
      <c r="I70" s="27">
        <f>'Разом ОПЗ Б1'!I70+'Разом ОПЗ Дм2'!I70+'Разом ОПЗ Петр'!I70+'Разом  ОПЗ Суб'!I70+'Разом ОПЗ Треп'!I70+'Разом ОПЗ Мошор'!I70</f>
        <v>0</v>
      </c>
    </row>
    <row r="71" spans="1:9" ht="17.25" customHeight="1">
      <c r="A71" s="29" t="s">
        <v>91</v>
      </c>
      <c r="B71" s="30">
        <v>3150</v>
      </c>
      <c r="C71" s="30">
        <v>500</v>
      </c>
      <c r="D71" s="27">
        <f>'Разом ОПЗ Б1'!D71+'Разом ОПЗ Дм2'!D71+'Разом ОПЗ Петр'!D71+'Разом  ОПЗ Суб'!D71+'Разом ОПЗ Треп'!D71+'Разом ОПЗ Мошор'!D71</f>
        <v>0</v>
      </c>
      <c r="E71" s="27">
        <f>'Разом ОПЗ Б1'!E71+'Разом ОПЗ Дм2'!E71+'Разом ОПЗ Петр'!E71+'Разом  ОПЗ Суб'!E71+'Разом ОПЗ Треп'!E71+'Разом ОПЗ Мошор'!E71</f>
        <v>0</v>
      </c>
      <c r="F71" s="27">
        <f>'Разом ОПЗ Б1'!F71+'Разом ОПЗ Дм2'!F71+'Разом ОПЗ Петр'!F71+'Разом  ОПЗ Суб'!F71+'Разом ОПЗ Треп'!F71+'Разом ОПЗ Мошор'!F71</f>
        <v>0</v>
      </c>
      <c r="G71" s="27">
        <f>'Разом ОПЗ Б1'!G71+'Разом ОПЗ Дм2'!G71+'Разом ОПЗ Петр'!G71+'Разом  ОПЗ Суб'!G71+'Разом ОПЗ Треп'!G71+'Разом ОПЗ Мошор'!G71</f>
        <v>0</v>
      </c>
      <c r="H71" s="27">
        <f>'Разом ОПЗ Б1'!H71+'Разом ОПЗ Дм2'!H71+'Разом ОПЗ Петр'!H71+'Разом  ОПЗ Суб'!H71+'Разом ОПЗ Треп'!H71+'Разом ОПЗ Мошор'!H71</f>
        <v>0</v>
      </c>
      <c r="I71" s="27">
        <f>'Разом ОПЗ Б1'!I71+'Разом ОПЗ Дм2'!I71+'Разом ОПЗ Петр'!I71+'Разом  ОПЗ Суб'!I71+'Разом ОПЗ Треп'!I71+'Разом ОПЗ Мошор'!I71</f>
        <v>0</v>
      </c>
    </row>
    <row r="72" spans="1:9" ht="18" customHeight="1">
      <c r="A72" s="29" t="s">
        <v>92</v>
      </c>
      <c r="B72" s="30">
        <v>3160</v>
      </c>
      <c r="C72" s="30">
        <v>510</v>
      </c>
      <c r="D72" s="27">
        <f>'Разом ОПЗ Б1'!D72+'Разом ОПЗ Дм2'!D72+'Разом ОПЗ Петр'!D72+'Разом  ОПЗ Суб'!D72+'Разом ОПЗ Треп'!D72+'Разом ОПЗ Мошор'!D72</f>
        <v>0</v>
      </c>
      <c r="E72" s="27">
        <f>'Разом ОПЗ Б1'!E72+'Разом ОПЗ Дм2'!E72+'Разом ОПЗ Петр'!E72+'Разом  ОПЗ Суб'!E72+'Разом ОПЗ Треп'!E72+'Разом ОПЗ Мошор'!E72</f>
        <v>0</v>
      </c>
      <c r="F72" s="27">
        <f>'Разом ОПЗ Б1'!F72+'Разом ОПЗ Дм2'!F72+'Разом ОПЗ Петр'!F72+'Разом  ОПЗ Суб'!F72+'Разом ОПЗ Треп'!F72+'Разом ОПЗ Мошор'!F72</f>
        <v>0</v>
      </c>
      <c r="G72" s="27">
        <f>'Разом ОПЗ Б1'!G72+'Разом ОПЗ Дм2'!G72+'Разом ОПЗ Петр'!G72+'Разом  ОПЗ Суб'!G72+'Разом ОПЗ Треп'!G72+'Разом ОПЗ Мошор'!G72</f>
        <v>0</v>
      </c>
      <c r="H72" s="27">
        <f>'Разом ОПЗ Б1'!H72+'Разом ОПЗ Дм2'!H72+'Разом ОПЗ Петр'!H72+'Разом  ОПЗ Суб'!H72+'Разом ОПЗ Треп'!H72+'Разом ОПЗ Мошор'!H72</f>
        <v>0</v>
      </c>
      <c r="I72" s="27">
        <f>'Разом ОПЗ Б1'!I72+'Разом ОПЗ Дм2'!I72+'Разом ОПЗ Петр'!I72+'Разом  ОПЗ Суб'!I72+'Разом ОПЗ Треп'!I72+'Разом ОПЗ Мошор'!I72</f>
        <v>0</v>
      </c>
    </row>
    <row r="73" spans="1:9" ht="15.75" customHeight="1">
      <c r="A73" s="28" t="s">
        <v>93</v>
      </c>
      <c r="B73" s="25">
        <v>3200</v>
      </c>
      <c r="C73" s="25">
        <v>520</v>
      </c>
      <c r="D73" s="27">
        <f>'Разом ОПЗ Б1'!D73+'Разом ОПЗ Дм2'!D73+'Разом ОПЗ Петр'!D73+'Разом  ОПЗ Суб'!D73+'Разом ОПЗ Треп'!D73+'Разом ОПЗ Мошор'!D73</f>
        <v>0</v>
      </c>
      <c r="E73" s="27">
        <f>'Разом ОПЗ Б1'!E73+'Разом ОПЗ Дм2'!E73+'Разом ОПЗ Петр'!E73+'Разом  ОПЗ Суб'!E73+'Разом ОПЗ Треп'!E73+'Разом ОПЗ Мошор'!E73</f>
        <v>0</v>
      </c>
      <c r="F73" s="27">
        <f>'Разом ОПЗ Б1'!F73+'Разом ОПЗ Дм2'!F73+'Разом ОПЗ Петр'!F73+'Разом  ОПЗ Суб'!F73+'Разом ОПЗ Треп'!F73+'Разом ОПЗ Мошор'!F73</f>
        <v>0</v>
      </c>
      <c r="G73" s="27">
        <f>'Разом ОПЗ Б1'!G73+'Разом ОПЗ Дм2'!G73+'Разом ОПЗ Петр'!G73+'Разом  ОПЗ Суб'!G73+'Разом ОПЗ Треп'!G73+'Разом ОПЗ Мошор'!G73</f>
        <v>0</v>
      </c>
      <c r="H73" s="27">
        <f>'Разом ОПЗ Б1'!H73+'Разом ОПЗ Дм2'!H73+'Разом ОПЗ Петр'!H73+'Разом  ОПЗ Суб'!H73+'Разом ОПЗ Треп'!H73+'Разом ОПЗ Мошор'!H73</f>
        <v>0</v>
      </c>
      <c r="I73" s="27">
        <f>'Разом ОПЗ Б1'!I73+'Разом ОПЗ Дм2'!I73+'Разом ОПЗ Петр'!I73+'Разом  ОПЗ Суб'!I73+'Разом ОПЗ Треп'!I73+'Разом ОПЗ Мошор'!I73</f>
        <v>0</v>
      </c>
    </row>
    <row r="74" spans="1:9" ht="25.5" customHeight="1">
      <c r="A74" s="34" t="s">
        <v>94</v>
      </c>
      <c r="B74" s="30">
        <v>3210</v>
      </c>
      <c r="C74" s="30">
        <v>530</v>
      </c>
      <c r="D74" s="27">
        <f>'Разом ОПЗ Б1'!D74+'Разом ОПЗ Дм2'!D74+'Разом ОПЗ Петр'!D74+'Разом  ОПЗ Суб'!D74+'Разом ОПЗ Треп'!D74+'Разом ОПЗ Мошор'!D74</f>
        <v>0</v>
      </c>
      <c r="E74" s="27">
        <f>'Разом ОПЗ Б1'!E74+'Разом ОПЗ Дм2'!E74+'Разом ОПЗ Петр'!E74+'Разом  ОПЗ Суб'!E74+'Разом ОПЗ Треп'!E74+'Разом ОПЗ Мошор'!E74</f>
        <v>0</v>
      </c>
      <c r="F74" s="27">
        <f>'Разом ОПЗ Б1'!F74+'Разом ОПЗ Дм2'!F74+'Разом ОПЗ Петр'!F74+'Разом  ОПЗ Суб'!F74+'Разом ОПЗ Треп'!F74+'Разом ОПЗ Мошор'!F74</f>
        <v>0</v>
      </c>
      <c r="G74" s="27">
        <f>'Разом ОПЗ Б1'!G74+'Разом ОПЗ Дм2'!G74+'Разом ОПЗ Петр'!G74+'Разом  ОПЗ Суб'!G74+'Разом ОПЗ Треп'!G74+'Разом ОПЗ Мошор'!G74</f>
        <v>0</v>
      </c>
      <c r="H74" s="27">
        <f>'Разом ОПЗ Б1'!H74+'Разом ОПЗ Дм2'!H74+'Разом ОПЗ Петр'!H74+'Разом  ОПЗ Суб'!H74+'Разом ОПЗ Треп'!H74+'Разом ОПЗ Мошор'!H74</f>
        <v>0</v>
      </c>
      <c r="I74" s="27">
        <f>'Разом ОПЗ Б1'!I74+'Разом ОПЗ Дм2'!I74+'Разом ОПЗ Петр'!I74+'Разом  ОПЗ Суб'!I74+'Разом ОПЗ Треп'!I74+'Разом ОПЗ Мошор'!I74</f>
        <v>0</v>
      </c>
    </row>
    <row r="75" spans="1:9" ht="29.25" customHeight="1">
      <c r="A75" s="34" t="s">
        <v>95</v>
      </c>
      <c r="B75" s="30">
        <v>3220</v>
      </c>
      <c r="C75" s="30">
        <v>540</v>
      </c>
      <c r="D75" s="27">
        <f>'Разом ОПЗ Б1'!D75+'Разом ОПЗ Дм2'!D75+'Разом ОПЗ Петр'!D75+'Разом  ОПЗ Суб'!D75+'Разом ОПЗ Треп'!D75+'Разом ОПЗ Мошор'!D75</f>
        <v>0</v>
      </c>
      <c r="E75" s="27">
        <f>'Разом ОПЗ Б1'!E75+'Разом ОПЗ Дм2'!E75+'Разом ОПЗ Петр'!E75+'Разом  ОПЗ Суб'!E75+'Разом ОПЗ Треп'!E75+'Разом ОПЗ Мошор'!E75</f>
        <v>0</v>
      </c>
      <c r="F75" s="27">
        <f>'Разом ОПЗ Б1'!F75+'Разом ОПЗ Дм2'!F75+'Разом ОПЗ Петр'!F75+'Разом  ОПЗ Суб'!F75+'Разом ОПЗ Треп'!F75+'Разом ОПЗ Мошор'!F75</f>
        <v>0</v>
      </c>
      <c r="G75" s="27">
        <f>'Разом ОПЗ Б1'!G75+'Разом ОПЗ Дм2'!G75+'Разом ОПЗ Петр'!G75+'Разом  ОПЗ Суб'!G75+'Разом ОПЗ Треп'!G75+'Разом ОПЗ Мошор'!G75</f>
        <v>0</v>
      </c>
      <c r="H75" s="27">
        <f>'Разом ОПЗ Б1'!H75+'Разом ОПЗ Дм2'!H75+'Разом ОПЗ Петр'!H75+'Разом  ОПЗ Суб'!H75+'Разом ОПЗ Треп'!H75+'Разом ОПЗ Мошор'!H75</f>
        <v>0</v>
      </c>
      <c r="I75" s="27">
        <f>'Разом ОПЗ Б1'!I75+'Разом ОПЗ Дм2'!I75+'Разом ОПЗ Петр'!I75+'Разом  ОПЗ Суб'!I75+'Разом ОПЗ Треп'!I75+'Разом ОПЗ Мошор'!I75</f>
        <v>0</v>
      </c>
    </row>
    <row r="76" spans="1:9" ht="27" customHeight="1">
      <c r="A76" s="29" t="s">
        <v>96</v>
      </c>
      <c r="B76" s="30">
        <v>3230</v>
      </c>
      <c r="C76" s="30">
        <v>550</v>
      </c>
      <c r="D76" s="27">
        <f>'Разом ОПЗ Б1'!D76+'Разом ОПЗ Дм2'!D76+'Разом ОПЗ Петр'!D76+'Разом  ОПЗ Суб'!D76+'Разом ОПЗ Треп'!D76+'Разом ОПЗ Мошор'!D76</f>
        <v>0</v>
      </c>
      <c r="E76" s="27">
        <f>'Разом ОПЗ Б1'!E76+'Разом ОПЗ Дм2'!E76+'Разом ОПЗ Петр'!E76+'Разом  ОПЗ Суб'!E76+'Разом ОПЗ Треп'!E76+'Разом ОПЗ Мошор'!E76</f>
        <v>0</v>
      </c>
      <c r="F76" s="27">
        <f>'Разом ОПЗ Б1'!F76+'Разом ОПЗ Дм2'!F76+'Разом ОПЗ Петр'!F76+'Разом  ОПЗ Суб'!F76+'Разом ОПЗ Треп'!F76+'Разом ОПЗ Мошор'!F76</f>
        <v>0</v>
      </c>
      <c r="G76" s="27">
        <f>'Разом ОПЗ Б1'!G76+'Разом ОПЗ Дм2'!G76+'Разом ОПЗ Петр'!G76+'Разом  ОПЗ Суб'!G76+'Разом ОПЗ Треп'!G76+'Разом ОПЗ Мошор'!G76</f>
        <v>0</v>
      </c>
      <c r="H76" s="27">
        <f>'Разом ОПЗ Б1'!H76+'Разом ОПЗ Дм2'!H76+'Разом ОПЗ Петр'!H76+'Разом  ОПЗ Суб'!H76+'Разом ОПЗ Треп'!H76+'Разом ОПЗ Мошор'!H76</f>
        <v>0</v>
      </c>
      <c r="I76" s="27">
        <f>'Разом ОПЗ Б1'!I76+'Разом ОПЗ Дм2'!I76+'Разом ОПЗ Петр'!I76+'Разом  ОПЗ Суб'!I76+'Разом ОПЗ Треп'!I76+'Разом ОПЗ Мошор'!I76</f>
        <v>0</v>
      </c>
    </row>
    <row r="77" spans="1:9" ht="19.5" customHeight="1">
      <c r="A77" s="34" t="s">
        <v>97</v>
      </c>
      <c r="B77" s="30">
        <v>3240</v>
      </c>
      <c r="C77" s="30">
        <v>560</v>
      </c>
      <c r="D77" s="27">
        <f>'Разом ОПЗ Б1'!D77+'Разом ОПЗ Дм2'!D77+'Разом ОПЗ Петр'!D77+'Разом  ОПЗ Суб'!D77+'Разом ОПЗ Треп'!D77+'Разом ОПЗ Мошор'!D77</f>
        <v>0</v>
      </c>
      <c r="E77" s="27">
        <f>'Разом ОПЗ Б1'!E77+'Разом ОПЗ Дм2'!E77+'Разом ОПЗ Петр'!E77+'Разом  ОПЗ Суб'!E77+'Разом ОПЗ Треп'!E77+'Разом ОПЗ Мошор'!E77</f>
        <v>0</v>
      </c>
      <c r="F77" s="27">
        <f>'Разом ОПЗ Б1'!F77+'Разом ОПЗ Дм2'!F77+'Разом ОПЗ Петр'!F77+'Разом  ОПЗ Суб'!F77+'Разом ОПЗ Треп'!F77+'Разом ОПЗ Мошор'!F77</f>
        <v>0</v>
      </c>
      <c r="G77" s="27">
        <f>'Разом ОПЗ Б1'!G77+'Разом ОПЗ Дм2'!G77+'Разом ОПЗ Петр'!G77+'Разом  ОПЗ Суб'!G77+'Разом ОПЗ Треп'!G77+'Разом ОПЗ Мошор'!G77</f>
        <v>0</v>
      </c>
      <c r="H77" s="27">
        <f>'Разом ОПЗ Б1'!H77+'Разом ОПЗ Дм2'!H77+'Разом ОПЗ Петр'!H77+'Разом  ОПЗ Суб'!H77+'Разом ОПЗ Треп'!H77+'Разом ОПЗ Мошор'!H77</f>
        <v>0</v>
      </c>
      <c r="I77" s="27">
        <f>'Разом ОПЗ Б1'!I77+'Разом ОПЗ Дм2'!I77+'Разом ОПЗ Петр'!I77+'Разом  ОПЗ Суб'!I77+'Разом ОПЗ Треп'!I77+'Разом ОПЗ Мошор'!I77</f>
        <v>0</v>
      </c>
    </row>
    <row r="78" spans="1:9" ht="21" customHeight="1">
      <c r="A78" s="25" t="s">
        <v>98</v>
      </c>
      <c r="B78" s="25">
        <v>4100</v>
      </c>
      <c r="C78" s="25">
        <v>570</v>
      </c>
      <c r="D78" s="27">
        <f>'Разом ОПЗ Б1'!D78+'Разом ОПЗ Дм2'!D78+'Разом ОПЗ Петр'!D78+'Разом  ОПЗ Суб'!D78+'Разом ОПЗ Треп'!D78+'Разом ОПЗ Мошор'!D78</f>
        <v>0</v>
      </c>
      <c r="E78" s="27">
        <f>'Разом ОПЗ Б1'!E78+'Разом ОПЗ Дм2'!E78+'Разом ОПЗ Петр'!E78+'Разом  ОПЗ Суб'!E78+'Разом ОПЗ Треп'!E78+'Разом ОПЗ Мошор'!E78</f>
        <v>0</v>
      </c>
      <c r="F78" s="27">
        <f>'Разом ОПЗ Б1'!F78+'Разом ОПЗ Дм2'!F78+'Разом ОПЗ Петр'!F78+'Разом  ОПЗ Суб'!F78+'Разом ОПЗ Треп'!F78+'Разом ОПЗ Мошор'!F78</f>
        <v>0</v>
      </c>
      <c r="G78" s="27">
        <f>'Разом ОПЗ Б1'!G78+'Разом ОПЗ Дм2'!G78+'Разом ОПЗ Петр'!G78+'Разом  ОПЗ Суб'!G78+'Разом ОПЗ Треп'!G78+'Разом ОПЗ Мошор'!G78</f>
        <v>0</v>
      </c>
      <c r="H78" s="27">
        <f>'Разом ОПЗ Б1'!H78+'Разом ОПЗ Дм2'!H78+'Разом ОПЗ Петр'!H78+'Разом  ОПЗ Суб'!H78+'Разом ОПЗ Треп'!H78+'Разом ОПЗ Мошор'!H78</f>
        <v>0</v>
      </c>
      <c r="I78" s="27">
        <f>'Разом ОПЗ Б1'!I78+'Разом ОПЗ Дм2'!I78+'Разом ОПЗ Петр'!I78+'Разом  ОПЗ Суб'!I78+'Разом ОПЗ Треп'!I78+'Разом ОПЗ Мошор'!I78</f>
        <v>0</v>
      </c>
    </row>
    <row r="79" spans="1:9" ht="18" customHeight="1">
      <c r="A79" s="29" t="s">
        <v>99</v>
      </c>
      <c r="B79" s="30">
        <v>4110</v>
      </c>
      <c r="C79" s="30">
        <v>580</v>
      </c>
      <c r="D79" s="27">
        <f>'Разом ОПЗ Б1'!D79+'Разом ОПЗ Дм2'!D79+'Разом ОПЗ Петр'!D79+'Разом  ОПЗ Суб'!D79+'Разом ОПЗ Треп'!D79+'Разом ОПЗ Мошор'!D79</f>
        <v>0</v>
      </c>
      <c r="E79" s="27">
        <f>'Разом ОПЗ Б1'!E79+'Разом ОПЗ Дм2'!E79+'Разом ОПЗ Петр'!E79+'Разом  ОПЗ Суб'!E79+'Разом ОПЗ Треп'!E79+'Разом ОПЗ Мошор'!E79</f>
        <v>0</v>
      </c>
      <c r="F79" s="27">
        <f>'Разом ОПЗ Б1'!F79+'Разом ОПЗ Дм2'!F79+'Разом ОПЗ Петр'!F79+'Разом  ОПЗ Суб'!F79+'Разом ОПЗ Треп'!F79+'Разом ОПЗ Мошор'!F79</f>
        <v>0</v>
      </c>
      <c r="G79" s="27">
        <f>'Разом ОПЗ Б1'!G79+'Разом ОПЗ Дм2'!G79+'Разом ОПЗ Петр'!G79+'Разом  ОПЗ Суб'!G79+'Разом ОПЗ Треп'!G79+'Разом ОПЗ Мошор'!G79</f>
        <v>0</v>
      </c>
      <c r="H79" s="27">
        <f>'Разом ОПЗ Б1'!H79+'Разом ОПЗ Дм2'!H79+'Разом ОПЗ Петр'!H79+'Разом  ОПЗ Суб'!H79+'Разом ОПЗ Треп'!H79+'Разом ОПЗ Мошор'!H79</f>
        <v>0</v>
      </c>
      <c r="I79" s="27">
        <f>'Разом ОПЗ Б1'!I79+'Разом ОПЗ Дм2'!I79+'Разом ОПЗ Петр'!I79+'Разом  ОПЗ Суб'!I79+'Разом ОПЗ Треп'!I79+'Разом ОПЗ Мошор'!I79</f>
        <v>0</v>
      </c>
    </row>
    <row r="80" spans="1:9" ht="25.5" customHeight="1">
      <c r="A80" s="32" t="s">
        <v>100</v>
      </c>
      <c r="B80" s="23">
        <v>4111</v>
      </c>
      <c r="C80" s="23">
        <v>590</v>
      </c>
      <c r="D80" s="27">
        <f>'Разом ОПЗ Б1'!D80+'Разом ОПЗ Дм2'!D80+'Разом ОПЗ Петр'!D80+'Разом  ОПЗ Суб'!D80+'Разом ОПЗ Треп'!D80+'Разом ОПЗ Мошор'!D80</f>
        <v>0</v>
      </c>
      <c r="E80" s="27">
        <f>'Разом ОПЗ Б1'!E80+'Разом ОПЗ Дм2'!E80+'Разом ОПЗ Петр'!E80+'Разом  ОПЗ Суб'!E80+'Разом ОПЗ Треп'!E80+'Разом ОПЗ Мошор'!E80</f>
        <v>0</v>
      </c>
      <c r="F80" s="27">
        <f>'Разом ОПЗ Б1'!F80+'Разом ОПЗ Дм2'!F80+'Разом ОПЗ Петр'!F80+'Разом  ОПЗ Суб'!F80+'Разом ОПЗ Треп'!F80+'Разом ОПЗ Мошор'!F80</f>
        <v>0</v>
      </c>
      <c r="G80" s="27">
        <f>'Разом ОПЗ Б1'!G80+'Разом ОПЗ Дм2'!G80+'Разом ОПЗ Петр'!G80+'Разом  ОПЗ Суб'!G80+'Разом ОПЗ Треп'!G80+'Разом ОПЗ Мошор'!G80</f>
        <v>0</v>
      </c>
      <c r="H80" s="27">
        <f>'Разом ОПЗ Б1'!H80+'Разом ОПЗ Дм2'!H80+'Разом ОПЗ Петр'!H80+'Разом  ОПЗ Суб'!H80+'Разом ОПЗ Треп'!H80+'Разом ОПЗ Мошор'!H80</f>
        <v>0</v>
      </c>
      <c r="I80" s="27">
        <f>'Разом ОПЗ Б1'!I80+'Разом ОПЗ Дм2'!I80+'Разом ОПЗ Петр'!I80+'Разом  ОПЗ Суб'!I80+'Разом ОПЗ Треп'!I80+'Разом ОПЗ Мошор'!I80</f>
        <v>0</v>
      </c>
    </row>
    <row r="81" spans="1:9" ht="24" customHeight="1">
      <c r="A81" s="32" t="s">
        <v>101</v>
      </c>
      <c r="B81" s="23">
        <v>4112</v>
      </c>
      <c r="C81" s="23">
        <v>600</v>
      </c>
      <c r="D81" s="27">
        <f>'Разом ОПЗ Б1'!D81+'Разом ОПЗ Дм2'!D81+'Разом ОПЗ Петр'!D81+'Разом  ОПЗ Суб'!D81+'Разом ОПЗ Треп'!D81+'Разом ОПЗ Мошор'!D81</f>
        <v>0</v>
      </c>
      <c r="E81" s="27">
        <f>'Разом ОПЗ Б1'!E81+'Разом ОПЗ Дм2'!E81+'Разом ОПЗ Петр'!E81+'Разом  ОПЗ Суб'!E81+'Разом ОПЗ Треп'!E81+'Разом ОПЗ Мошор'!E81</f>
        <v>0</v>
      </c>
      <c r="F81" s="27">
        <f>'Разом ОПЗ Б1'!F81+'Разом ОПЗ Дм2'!F81+'Разом ОПЗ Петр'!F81+'Разом  ОПЗ Суб'!F81+'Разом ОПЗ Треп'!F81+'Разом ОПЗ Мошор'!F81</f>
        <v>0</v>
      </c>
      <c r="G81" s="27">
        <f>'Разом ОПЗ Б1'!G81+'Разом ОПЗ Дм2'!G81+'Разом ОПЗ Петр'!G81+'Разом  ОПЗ Суб'!G81+'Разом ОПЗ Треп'!G81+'Разом ОПЗ Мошор'!G81</f>
        <v>0</v>
      </c>
      <c r="H81" s="27">
        <f>'Разом ОПЗ Б1'!H81+'Разом ОПЗ Дм2'!H81+'Разом ОПЗ Петр'!H81+'Разом  ОПЗ Суб'!H81+'Разом ОПЗ Треп'!H81+'Разом ОПЗ Мошор'!H81</f>
        <v>0</v>
      </c>
      <c r="I81" s="27">
        <f>'Разом ОПЗ Б1'!I81+'Разом ОПЗ Дм2'!I81+'Разом ОПЗ Петр'!I81+'Разом  ОПЗ Суб'!I81+'Разом ОПЗ Треп'!I81+'Разом ОПЗ Мошор'!I81</f>
        <v>0</v>
      </c>
    </row>
    <row r="82" spans="1:9" ht="17.25" customHeight="1">
      <c r="A82" s="41" t="s">
        <v>102</v>
      </c>
      <c r="B82" s="23">
        <v>4113</v>
      </c>
      <c r="C82" s="23">
        <v>610</v>
      </c>
      <c r="D82" s="27">
        <f>'Разом ОПЗ Б1'!D82+'Разом ОПЗ Дм2'!D82+'Разом ОПЗ Петр'!D82+'Разом  ОПЗ Суб'!D82+'Разом ОПЗ Треп'!D82+'Разом ОПЗ Мошор'!D82</f>
        <v>0</v>
      </c>
      <c r="E82" s="27">
        <f>'Разом ОПЗ Б1'!E82+'Разом ОПЗ Дм2'!E82+'Разом ОПЗ Петр'!E82+'Разом  ОПЗ Суб'!E82+'Разом ОПЗ Треп'!E82+'Разом ОПЗ Мошор'!E82</f>
        <v>0</v>
      </c>
      <c r="F82" s="27">
        <f>'Разом ОПЗ Б1'!F82+'Разом ОПЗ Дм2'!F82+'Разом ОПЗ Петр'!F82+'Разом  ОПЗ Суб'!F82+'Разом ОПЗ Треп'!F82+'Разом ОПЗ Мошор'!F82</f>
        <v>0</v>
      </c>
      <c r="G82" s="27">
        <f>'Разом ОПЗ Б1'!G82+'Разом ОПЗ Дм2'!G82+'Разом ОПЗ Петр'!G82+'Разом  ОПЗ Суб'!G82+'Разом ОПЗ Треп'!G82+'Разом ОПЗ Мошор'!G82</f>
        <v>0</v>
      </c>
      <c r="H82" s="27">
        <f>'Разом ОПЗ Б1'!H82+'Разом ОПЗ Дм2'!H82+'Разом ОПЗ Петр'!H82+'Разом  ОПЗ Суб'!H82+'Разом ОПЗ Треп'!H82+'Разом ОПЗ Мошор'!H82</f>
        <v>0</v>
      </c>
      <c r="I82" s="27">
        <f>'Разом ОПЗ Б1'!I82+'Разом ОПЗ Дм2'!I82+'Разом ОПЗ Петр'!I82+'Разом  ОПЗ Суб'!I82+'Разом ОПЗ Треп'!I82+'Разом ОПЗ Мошор'!I82</f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27">
        <f>'Разом ОПЗ Б1'!D83+'Разом ОПЗ Дм2'!D83+'Разом ОПЗ Петр'!D83+'Разом  ОПЗ Суб'!D83+'Разом ОПЗ Треп'!D83+'Разом ОПЗ Мошор'!D83</f>
        <v>0</v>
      </c>
      <c r="E83" s="27">
        <f>'Разом ОПЗ Б1'!E83+'Разом ОПЗ Дм2'!E83+'Разом ОПЗ Петр'!E83+'Разом  ОПЗ Суб'!E83+'Разом ОПЗ Треп'!E83+'Разом ОПЗ Мошор'!E83</f>
        <v>0</v>
      </c>
      <c r="F83" s="27">
        <f>'Разом ОПЗ Б1'!F83+'Разом ОПЗ Дм2'!F83+'Разом ОПЗ Петр'!F83+'Разом  ОПЗ Суб'!F83+'Разом ОПЗ Треп'!F83+'Разом ОПЗ Мошор'!F83</f>
        <v>0</v>
      </c>
      <c r="G83" s="27">
        <f>'Разом ОПЗ Б1'!G83+'Разом ОПЗ Дм2'!G83+'Разом ОПЗ Петр'!G83+'Разом  ОПЗ Суб'!G83+'Разом ОПЗ Треп'!G83+'Разом ОПЗ Мошор'!G83</f>
        <v>0</v>
      </c>
      <c r="H83" s="27">
        <f>'Разом ОПЗ Б1'!H83+'Разом ОПЗ Дм2'!H83+'Разом ОПЗ Петр'!H83+'Разом  ОПЗ Суб'!H83+'Разом ОПЗ Треп'!H83+'Разом ОПЗ Мошор'!H83</f>
        <v>0</v>
      </c>
      <c r="I83" s="27">
        <f>'Разом ОПЗ Б1'!I83+'Разом ОПЗ Дм2'!I83+'Разом ОПЗ Петр'!I83+'Разом  ОПЗ Суб'!I83+'Разом ОПЗ Треп'!I83+'Разом ОПЗ Мошор'!I83</f>
        <v>0</v>
      </c>
    </row>
    <row r="84" spans="1:9" ht="17.25" customHeight="1">
      <c r="A84" s="29" t="s">
        <v>104</v>
      </c>
      <c r="B84" s="30">
        <v>4210</v>
      </c>
      <c r="C84" s="30">
        <v>630</v>
      </c>
      <c r="D84" s="27">
        <f>'Разом ОПЗ Б1'!D84+'Разом ОПЗ Дм2'!D84+'Разом ОПЗ Петр'!D84+'Разом  ОПЗ Суб'!D84+'Разом ОПЗ Треп'!D84+'Разом ОПЗ Мошор'!D84</f>
        <v>0</v>
      </c>
      <c r="E84" s="27">
        <f>'Разом ОПЗ Б1'!E84+'Разом ОПЗ Дм2'!E84+'Разом ОПЗ Петр'!E84+'Разом  ОПЗ Суб'!E84+'Разом ОПЗ Треп'!E84+'Разом ОПЗ Мошор'!E84</f>
        <v>0</v>
      </c>
      <c r="F84" s="27">
        <f>'Разом ОПЗ Б1'!F84+'Разом ОПЗ Дм2'!F84+'Разом ОПЗ Петр'!F84+'Разом  ОПЗ Суб'!F84+'Разом ОПЗ Треп'!F84+'Разом ОПЗ Мошор'!F84</f>
        <v>0</v>
      </c>
      <c r="G84" s="27">
        <f>'Разом ОПЗ Б1'!G84+'Разом ОПЗ Дм2'!G84+'Разом ОПЗ Петр'!G84+'Разом  ОПЗ Суб'!G84+'Разом ОПЗ Треп'!G84+'Разом ОПЗ Мошор'!G84</f>
        <v>0</v>
      </c>
      <c r="H84" s="27">
        <f>'Разом ОПЗ Б1'!H84+'Разом ОПЗ Дм2'!H84+'Разом ОПЗ Петр'!H84+'Разом  ОПЗ Суб'!H84+'Разом ОПЗ Треп'!H84+'Разом ОПЗ Мошор'!H84</f>
        <v>0</v>
      </c>
      <c r="I84" s="27">
        <f>'Разом ОПЗ Б1'!I84+'Разом ОПЗ Дм2'!I84+'Разом ОПЗ Петр'!I84+'Разом  ОПЗ Суб'!I84+'Разом ОПЗ Треп'!I84+'Разом ОПЗ Мошор'!I84</f>
        <v>0</v>
      </c>
    </row>
    <row r="85" spans="1:9" ht="18" customHeight="1">
      <c r="A85" s="32" t="s">
        <v>105</v>
      </c>
      <c r="B85" s="23">
        <v>5000</v>
      </c>
      <c r="C85" s="23">
        <v>640</v>
      </c>
      <c r="D85" s="42" t="s">
        <v>106</v>
      </c>
      <c r="E85" s="42" t="s">
        <v>33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20.2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9"/>
      <c r="E88" s="79"/>
      <c r="F88" s="47"/>
      <c r="G88" s="80">
        <v>0</v>
      </c>
      <c r="H88" s="80"/>
      <c r="I88" s="1"/>
    </row>
    <row r="89" spans="1:9" ht="15">
      <c r="A89" s="1"/>
      <c r="B89" s="47"/>
      <c r="C89" s="47"/>
      <c r="D89" s="77" t="s">
        <v>110</v>
      </c>
      <c r="E89" s="77"/>
      <c r="F89" s="47"/>
      <c r="G89" s="78" t="s">
        <v>111</v>
      </c>
      <c r="H89" s="78"/>
      <c r="I89" s="1"/>
    </row>
    <row r="90" spans="1:9" ht="15">
      <c r="A90" s="47" t="s">
        <v>112</v>
      </c>
      <c r="B90" s="1"/>
      <c r="C90" s="47"/>
      <c r="D90" s="81"/>
      <c r="E90" s="81"/>
      <c r="F90" s="47"/>
      <c r="G90" s="80">
        <v>0</v>
      </c>
      <c r="H90" s="80"/>
      <c r="I90" s="1"/>
    </row>
    <row r="91" spans="1:9" ht="15">
      <c r="A91" s="48" t="s">
        <v>115</v>
      </c>
      <c r="B91" s="1"/>
      <c r="C91" s="47"/>
      <c r="D91" s="77" t="s">
        <v>110</v>
      </c>
      <c r="E91" s="77"/>
      <c r="F91" s="1"/>
      <c r="G91" s="78" t="s">
        <v>111</v>
      </c>
      <c r="H91" s="78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0">
      <selection activeCell="J25" sqref="J25"/>
    </sheetView>
  </sheetViews>
  <sheetFormatPr defaultColWidth="8.7109375" defaultRowHeight="15"/>
  <cols>
    <col min="1" max="1" width="59.4218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4" t="s">
        <v>0</v>
      </c>
      <c r="H1" s="64"/>
      <c r="I1" s="64"/>
      <c r="J1" s="2"/>
      <c r="K1" s="1"/>
    </row>
    <row r="2" spans="1:11" ht="15">
      <c r="A2" s="1"/>
      <c r="B2" s="1"/>
      <c r="C2" s="1"/>
      <c r="D2" s="1"/>
      <c r="E2" s="1"/>
      <c r="F2" s="1"/>
      <c r="G2" s="64"/>
      <c r="H2" s="64"/>
      <c r="I2" s="64"/>
      <c r="J2" s="2"/>
      <c r="K2" s="1"/>
    </row>
    <row r="3" spans="1:11" ht="15">
      <c r="A3" s="1"/>
      <c r="B3" s="1"/>
      <c r="C3" s="1"/>
      <c r="D3" s="1"/>
      <c r="E3" s="1"/>
      <c r="F3" s="1"/>
      <c r="G3" s="64"/>
      <c r="H3" s="64"/>
      <c r="I3" s="64"/>
      <c r="J3" s="2"/>
      <c r="K3" s="1"/>
    </row>
    <row r="4" spans="1:11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3"/>
      <c r="K4" s="3"/>
    </row>
    <row r="5" spans="1:11" ht="15">
      <c r="A5" s="66" t="s">
        <v>2</v>
      </c>
      <c r="B5" s="66"/>
      <c r="C5" s="66"/>
      <c r="D5" s="66"/>
      <c r="E5" s="66"/>
      <c r="F5" s="66"/>
      <c r="G5" s="4" t="s">
        <v>3</v>
      </c>
      <c r="H5" s="3"/>
      <c r="I5" s="3"/>
      <c r="J5" s="3"/>
      <c r="K5" s="3"/>
    </row>
    <row r="6" spans="1:11" ht="15">
      <c r="A6" s="65" t="s">
        <v>136</v>
      </c>
      <c r="B6" s="65"/>
      <c r="C6" s="65"/>
      <c r="D6" s="65"/>
      <c r="E6" s="65"/>
      <c r="F6" s="65"/>
      <c r="G6" s="65"/>
      <c r="H6" s="65"/>
      <c r="I6" s="65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41.25" customHeight="1">
      <c r="A9" s="8" t="s">
        <v>5</v>
      </c>
      <c r="B9" s="67" t="s">
        <v>122</v>
      </c>
      <c r="C9" s="67"/>
      <c r="D9" s="67"/>
      <c r="E9" s="67"/>
      <c r="F9" s="67"/>
      <c r="G9" s="67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8"/>
      <c r="C10" s="68"/>
      <c r="D10" s="68"/>
      <c r="E10" s="68"/>
      <c r="F10" s="68"/>
      <c r="G10" s="68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9" t="s">
        <v>12</v>
      </c>
      <c r="C11" s="69"/>
      <c r="D11" s="69"/>
      <c r="E11" s="69"/>
      <c r="F11" s="69"/>
      <c r="G11" s="69"/>
      <c r="H11" s="5" t="s">
        <v>13</v>
      </c>
      <c r="I11" s="14">
        <v>430</v>
      </c>
      <c r="J11" s="11"/>
      <c r="K11" s="13"/>
    </row>
    <row r="12" spans="1:11" ht="15" customHeight="1">
      <c r="A12" s="70" t="s">
        <v>14</v>
      </c>
      <c r="B12" s="70"/>
      <c r="C12" s="70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70" t="s">
        <v>15</v>
      </c>
      <c r="B13" s="70"/>
      <c r="C13" s="70"/>
      <c r="D13" s="19"/>
      <c r="E13" s="71"/>
      <c r="F13" s="71"/>
      <c r="G13" s="71"/>
      <c r="H13" s="71"/>
      <c r="I13" s="71"/>
      <c r="J13" s="11"/>
      <c r="K13" s="12"/>
    </row>
    <row r="14" spans="1:11" ht="15" customHeight="1">
      <c r="A14" s="70" t="s">
        <v>16</v>
      </c>
      <c r="B14" s="70"/>
      <c r="C14" s="70"/>
      <c r="D14" s="20"/>
      <c r="E14" s="72" t="s">
        <v>17</v>
      </c>
      <c r="F14" s="72"/>
      <c r="G14" s="72"/>
      <c r="H14" s="72"/>
      <c r="I14" s="72"/>
      <c r="J14" s="11"/>
      <c r="K14" s="12"/>
    </row>
    <row r="15" spans="1:11" ht="40.5" customHeight="1">
      <c r="A15" s="70" t="s">
        <v>18</v>
      </c>
      <c r="B15" s="70"/>
      <c r="C15" s="70"/>
      <c r="D15" s="21" t="s">
        <v>19</v>
      </c>
      <c r="E15" s="73" t="s">
        <v>20</v>
      </c>
      <c r="F15" s="73"/>
      <c r="G15" s="73"/>
      <c r="H15" s="73"/>
      <c r="I15" s="73"/>
      <c r="J15" s="11"/>
      <c r="K15" s="12"/>
    </row>
    <row r="16" spans="1:11" ht="16.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4.2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4" t="s">
        <v>23</v>
      </c>
      <c r="B18" s="75" t="s">
        <v>24</v>
      </c>
      <c r="C18" s="74" t="s">
        <v>25</v>
      </c>
      <c r="D18" s="75" t="s">
        <v>26</v>
      </c>
      <c r="E18" s="75" t="s">
        <v>27</v>
      </c>
      <c r="F18" s="76" t="s">
        <v>28</v>
      </c>
      <c r="G18" s="76" t="s">
        <v>29</v>
      </c>
      <c r="H18" s="76" t="s">
        <v>30</v>
      </c>
      <c r="I18" s="75" t="s">
        <v>31</v>
      </c>
      <c r="J18" s="5"/>
      <c r="K18" s="5"/>
    </row>
    <row r="19" spans="1:11" ht="15">
      <c r="A19" s="74"/>
      <c r="B19" s="75"/>
      <c r="C19" s="74"/>
      <c r="D19" s="75"/>
      <c r="E19" s="75"/>
      <c r="F19" s="76"/>
      <c r="G19" s="76"/>
      <c r="H19" s="76"/>
      <c r="I19" s="75"/>
      <c r="J19" s="5"/>
      <c r="K19" s="5"/>
    </row>
    <row r="20" spans="1:11" ht="15">
      <c r="A20" s="74"/>
      <c r="B20" s="75"/>
      <c r="C20" s="74"/>
      <c r="D20" s="75"/>
      <c r="E20" s="75"/>
      <c r="F20" s="76"/>
      <c r="G20" s="76"/>
      <c r="H20" s="76"/>
      <c r="I20" s="75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3093310</v>
      </c>
      <c r="E22" s="27">
        <f t="shared" si="0"/>
        <v>0</v>
      </c>
      <c r="F22" s="27">
        <f t="shared" si="0"/>
        <v>0</v>
      </c>
      <c r="G22" s="27">
        <f t="shared" si="0"/>
        <v>2015389.6500000001</v>
      </c>
      <c r="H22" s="27">
        <f t="shared" si="0"/>
        <v>2015389.6500000001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3093310</v>
      </c>
      <c r="E23" s="27">
        <f t="shared" si="1"/>
        <v>0</v>
      </c>
      <c r="F23" s="27">
        <f t="shared" si="1"/>
        <v>0</v>
      </c>
      <c r="G23" s="27">
        <f t="shared" si="1"/>
        <v>2015389.6500000001</v>
      </c>
      <c r="H23" s="27">
        <f t="shared" si="1"/>
        <v>2015389.6500000001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3093310</v>
      </c>
      <c r="E24" s="27">
        <f t="shared" si="2"/>
        <v>0</v>
      </c>
      <c r="F24" s="27">
        <f t="shared" si="2"/>
        <v>0</v>
      </c>
      <c r="G24" s="27">
        <f t="shared" si="2"/>
        <v>2015389.6500000001</v>
      </c>
      <c r="H24" s="27">
        <f t="shared" si="2"/>
        <v>2015389.6500000001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2535500</v>
      </c>
      <c r="E25" s="49">
        <f t="shared" si="3"/>
        <v>0</v>
      </c>
      <c r="F25" s="49">
        <f t="shared" si="3"/>
        <v>0</v>
      </c>
      <c r="G25" s="49">
        <f t="shared" si="3"/>
        <v>1654338.1</v>
      </c>
      <c r="H25" s="49">
        <f t="shared" si="3"/>
        <v>1654338.1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2535500</v>
      </c>
      <c r="E26" s="50"/>
      <c r="F26" s="50"/>
      <c r="G26" s="50">
        <v>1654338.1</v>
      </c>
      <c r="H26" s="50">
        <v>1654338.1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557810</v>
      </c>
      <c r="E28" s="51"/>
      <c r="F28" s="51"/>
      <c r="G28" s="51">
        <v>361051.55</v>
      </c>
      <c r="H28" s="51">
        <v>361051.55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0</v>
      </c>
      <c r="E36" s="49">
        <f t="shared" si="5"/>
        <v>0</v>
      </c>
      <c r="F36" s="49">
        <f t="shared" si="5"/>
        <v>0</v>
      </c>
      <c r="G36" s="49">
        <f t="shared" si="5"/>
        <v>0</v>
      </c>
      <c r="H36" s="49">
        <f t="shared" si="5"/>
        <v>0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3.25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>
        <f aca="true" t="shared" si="7" ref="D46:I46">D47+D48</f>
        <v>0</v>
      </c>
      <c r="E46" s="52">
        <f t="shared" si="7"/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8" ref="D49:I49">D50+D51+D52</f>
        <v>0</v>
      </c>
      <c r="E49" s="52">
        <f t="shared" si="8"/>
        <v>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9" ref="D53:I53">D54+D55+D56</f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9"/>
      <c r="E88" s="79"/>
      <c r="F88" s="47"/>
      <c r="G88" s="80">
        <v>0</v>
      </c>
      <c r="H88" s="80"/>
      <c r="I88" s="1"/>
    </row>
    <row r="89" spans="1:9" ht="15">
      <c r="A89" s="1"/>
      <c r="B89" s="47"/>
      <c r="C89" s="47"/>
      <c r="D89" s="77" t="s">
        <v>110</v>
      </c>
      <c r="E89" s="77"/>
      <c r="F89" s="47"/>
      <c r="G89" s="78" t="s">
        <v>111</v>
      </c>
      <c r="H89" s="78"/>
      <c r="I89" s="1"/>
    </row>
    <row r="90" spans="1:9" ht="15">
      <c r="A90" s="47" t="s">
        <v>112</v>
      </c>
      <c r="B90" s="1"/>
      <c r="C90" s="47"/>
      <c r="D90" s="81"/>
      <c r="E90" s="81"/>
      <c r="F90" s="47"/>
      <c r="G90" s="80">
        <v>0</v>
      </c>
      <c r="H90" s="80"/>
      <c r="I90" s="1"/>
    </row>
    <row r="91" spans="1:9" ht="15">
      <c r="A91" s="48" t="s">
        <v>115</v>
      </c>
      <c r="B91" s="1"/>
      <c r="C91" s="47"/>
      <c r="D91" s="77" t="s">
        <v>110</v>
      </c>
      <c r="E91" s="77"/>
      <c r="F91" s="1"/>
      <c r="G91" s="78" t="s">
        <v>111</v>
      </c>
      <c r="H91" s="78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0">
      <selection activeCell="K25" sqref="K25"/>
    </sheetView>
  </sheetViews>
  <sheetFormatPr defaultColWidth="8.7109375" defaultRowHeight="15"/>
  <cols>
    <col min="1" max="1" width="60.003906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4" t="s">
        <v>0</v>
      </c>
      <c r="H1" s="64"/>
      <c r="I1" s="64"/>
      <c r="J1" s="2"/>
      <c r="K1" s="1"/>
    </row>
    <row r="2" spans="1:11" ht="15">
      <c r="A2" s="1"/>
      <c r="B2" s="1"/>
      <c r="C2" s="1"/>
      <c r="D2" s="1"/>
      <c r="E2" s="1"/>
      <c r="F2" s="1"/>
      <c r="G2" s="64"/>
      <c r="H2" s="64"/>
      <c r="I2" s="64"/>
      <c r="J2" s="2"/>
      <c r="K2" s="1"/>
    </row>
    <row r="3" spans="1:11" ht="15">
      <c r="A3" s="1"/>
      <c r="B3" s="1"/>
      <c r="C3" s="1"/>
      <c r="D3" s="1"/>
      <c r="E3" s="1"/>
      <c r="F3" s="1"/>
      <c r="G3" s="64"/>
      <c r="H3" s="64"/>
      <c r="I3" s="64"/>
      <c r="J3" s="2"/>
      <c r="K3" s="1"/>
    </row>
    <row r="4" spans="1:11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3"/>
      <c r="K4" s="3"/>
    </row>
    <row r="5" spans="1:11" ht="15">
      <c r="A5" s="66" t="s">
        <v>2</v>
      </c>
      <c r="B5" s="66"/>
      <c r="C5" s="66"/>
      <c r="D5" s="66"/>
      <c r="E5" s="66"/>
      <c r="F5" s="66"/>
      <c r="G5" s="4" t="s">
        <v>3</v>
      </c>
      <c r="H5" s="3"/>
      <c r="I5" s="3"/>
      <c r="J5" s="3"/>
      <c r="K5" s="3"/>
    </row>
    <row r="6" spans="1:11" ht="15">
      <c r="A6" s="65" t="s">
        <v>136</v>
      </c>
      <c r="B6" s="65"/>
      <c r="C6" s="65"/>
      <c r="D6" s="65"/>
      <c r="E6" s="65"/>
      <c r="F6" s="65"/>
      <c r="G6" s="65"/>
      <c r="H6" s="65"/>
      <c r="I6" s="65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45.75" customHeight="1">
      <c r="A9" s="8" t="s">
        <v>5</v>
      </c>
      <c r="B9" s="67" t="s">
        <v>123</v>
      </c>
      <c r="C9" s="67"/>
      <c r="D9" s="67"/>
      <c r="E9" s="67"/>
      <c r="F9" s="67"/>
      <c r="G9" s="67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8"/>
      <c r="C10" s="68"/>
      <c r="D10" s="68"/>
      <c r="E10" s="68"/>
      <c r="F10" s="68"/>
      <c r="G10" s="68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9" t="s">
        <v>12</v>
      </c>
      <c r="C11" s="69"/>
      <c r="D11" s="69"/>
      <c r="E11" s="69"/>
      <c r="F11" s="69"/>
      <c r="G11" s="69"/>
      <c r="H11" s="5" t="s">
        <v>13</v>
      </c>
      <c r="I11" s="14">
        <v>430</v>
      </c>
      <c r="J11" s="11"/>
      <c r="K11" s="13"/>
    </row>
    <row r="12" spans="1:11" ht="15" customHeight="1">
      <c r="A12" s="70" t="s">
        <v>14</v>
      </c>
      <c r="B12" s="70"/>
      <c r="C12" s="70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70" t="s">
        <v>15</v>
      </c>
      <c r="B13" s="70"/>
      <c r="C13" s="70"/>
      <c r="D13" s="19"/>
      <c r="E13" s="71"/>
      <c r="F13" s="71"/>
      <c r="G13" s="71"/>
      <c r="H13" s="71"/>
      <c r="I13" s="71"/>
      <c r="J13" s="11"/>
      <c r="K13" s="12"/>
    </row>
    <row r="14" spans="1:11" ht="15" customHeight="1">
      <c r="A14" s="70" t="s">
        <v>16</v>
      </c>
      <c r="B14" s="70"/>
      <c r="C14" s="70"/>
      <c r="D14" s="20"/>
      <c r="E14" s="72" t="s">
        <v>17</v>
      </c>
      <c r="F14" s="72"/>
      <c r="G14" s="72"/>
      <c r="H14" s="72"/>
      <c r="I14" s="72"/>
      <c r="J14" s="11"/>
      <c r="K14" s="12"/>
    </row>
    <row r="15" spans="1:11" ht="32.25" customHeight="1">
      <c r="A15" s="70" t="s">
        <v>18</v>
      </c>
      <c r="B15" s="70"/>
      <c r="C15" s="70"/>
      <c r="D15" s="21" t="s">
        <v>19</v>
      </c>
      <c r="E15" s="73" t="s">
        <v>20</v>
      </c>
      <c r="F15" s="73"/>
      <c r="G15" s="73"/>
      <c r="H15" s="73"/>
      <c r="I15" s="73"/>
      <c r="J15" s="11"/>
      <c r="K15" s="12"/>
    </row>
    <row r="16" spans="1:11" ht="15.7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6.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4" t="s">
        <v>23</v>
      </c>
      <c r="B18" s="75" t="s">
        <v>24</v>
      </c>
      <c r="C18" s="74" t="s">
        <v>25</v>
      </c>
      <c r="D18" s="75" t="s">
        <v>26</v>
      </c>
      <c r="E18" s="75" t="s">
        <v>27</v>
      </c>
      <c r="F18" s="76" t="s">
        <v>28</v>
      </c>
      <c r="G18" s="76" t="s">
        <v>29</v>
      </c>
      <c r="H18" s="76" t="s">
        <v>30</v>
      </c>
      <c r="I18" s="75" t="s">
        <v>31</v>
      </c>
      <c r="J18" s="5"/>
      <c r="K18" s="5"/>
    </row>
    <row r="19" spans="1:11" ht="15">
      <c r="A19" s="74"/>
      <c r="B19" s="75"/>
      <c r="C19" s="74"/>
      <c r="D19" s="75"/>
      <c r="E19" s="75"/>
      <c r="F19" s="76"/>
      <c r="G19" s="76"/>
      <c r="H19" s="76"/>
      <c r="I19" s="75"/>
      <c r="J19" s="5"/>
      <c r="K19" s="5"/>
    </row>
    <row r="20" spans="1:11" ht="15">
      <c r="A20" s="74"/>
      <c r="B20" s="75"/>
      <c r="C20" s="74"/>
      <c r="D20" s="75"/>
      <c r="E20" s="75"/>
      <c r="F20" s="76"/>
      <c r="G20" s="76"/>
      <c r="H20" s="76"/>
      <c r="I20" s="75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1015894</v>
      </c>
      <c r="E22" s="27">
        <f t="shared" si="0"/>
        <v>0</v>
      </c>
      <c r="F22" s="27">
        <f t="shared" si="0"/>
        <v>0</v>
      </c>
      <c r="G22" s="27">
        <f t="shared" si="0"/>
        <v>599914.84</v>
      </c>
      <c r="H22" s="27">
        <f t="shared" si="0"/>
        <v>599914.84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1015894</v>
      </c>
      <c r="E23" s="27">
        <f t="shared" si="1"/>
        <v>0</v>
      </c>
      <c r="F23" s="27">
        <f t="shared" si="1"/>
        <v>0</v>
      </c>
      <c r="G23" s="27">
        <f t="shared" si="1"/>
        <v>599914.84</v>
      </c>
      <c r="H23" s="27">
        <f t="shared" si="1"/>
        <v>599914.84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1015894</v>
      </c>
      <c r="E24" s="27">
        <f t="shared" si="2"/>
        <v>0</v>
      </c>
      <c r="F24" s="27">
        <f t="shared" si="2"/>
        <v>0</v>
      </c>
      <c r="G24" s="27">
        <f t="shared" si="2"/>
        <v>599914.84</v>
      </c>
      <c r="H24" s="27">
        <f t="shared" si="2"/>
        <v>599914.84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832700</v>
      </c>
      <c r="E25" s="49">
        <f t="shared" si="3"/>
        <v>0</v>
      </c>
      <c r="F25" s="49">
        <f t="shared" si="3"/>
        <v>0</v>
      </c>
      <c r="G25" s="49">
        <f t="shared" si="3"/>
        <v>492462.42</v>
      </c>
      <c r="H25" s="49">
        <f t="shared" si="3"/>
        <v>492462.42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832700</v>
      </c>
      <c r="E26" s="50"/>
      <c r="F26" s="50"/>
      <c r="G26" s="50">
        <v>492462.42</v>
      </c>
      <c r="H26" s="50">
        <v>492462.42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183194</v>
      </c>
      <c r="E28" s="51"/>
      <c r="F28" s="51"/>
      <c r="G28" s="51">
        <v>107452.42</v>
      </c>
      <c r="H28" s="51">
        <v>107452.42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0</v>
      </c>
      <c r="E29" s="52">
        <f t="shared" si="4"/>
        <v>0</v>
      </c>
      <c r="F29" s="52">
        <f t="shared" si="4"/>
        <v>0</v>
      </c>
      <c r="G29" s="52"/>
      <c r="H29" s="52"/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0</v>
      </c>
      <c r="E36" s="49">
        <f t="shared" si="5"/>
        <v>0</v>
      </c>
      <c r="F36" s="49">
        <f t="shared" si="5"/>
        <v>0</v>
      </c>
      <c r="G36" s="49">
        <f t="shared" si="5"/>
        <v>0</v>
      </c>
      <c r="H36" s="49">
        <f t="shared" si="5"/>
        <v>0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5.5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>
        <f aca="true" t="shared" si="7" ref="D46:I46">D47+D48</f>
        <v>0</v>
      </c>
      <c r="E46" s="52">
        <f t="shared" si="7"/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8" ref="D49:I49">D50+D51+D52</f>
        <v>0</v>
      </c>
      <c r="E49" s="52">
        <f t="shared" si="8"/>
        <v>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9" ref="D53:I53">D54+D55+D56</f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9"/>
      <c r="E88" s="79"/>
      <c r="F88" s="47"/>
      <c r="G88" s="80">
        <v>0</v>
      </c>
      <c r="H88" s="80"/>
      <c r="I88" s="1"/>
    </row>
    <row r="89" spans="1:9" ht="15">
      <c r="A89" s="1"/>
      <c r="B89" s="47"/>
      <c r="C89" s="47"/>
      <c r="D89" s="77" t="s">
        <v>110</v>
      </c>
      <c r="E89" s="77"/>
      <c r="F89" s="47"/>
      <c r="G89" s="78" t="s">
        <v>111</v>
      </c>
      <c r="H89" s="78"/>
      <c r="I89" s="1"/>
    </row>
    <row r="90" spans="1:9" ht="15">
      <c r="A90" s="47" t="s">
        <v>112</v>
      </c>
      <c r="B90" s="1"/>
      <c r="C90" s="47"/>
      <c r="D90" s="81"/>
      <c r="E90" s="81"/>
      <c r="F90" s="47"/>
      <c r="G90" s="80">
        <v>0</v>
      </c>
      <c r="H90" s="80"/>
      <c r="I90" s="1"/>
    </row>
    <row r="91" spans="1:9" ht="15">
      <c r="A91" s="48" t="s">
        <v>115</v>
      </c>
      <c r="B91" s="1"/>
      <c r="C91" s="47"/>
      <c r="D91" s="77" t="s">
        <v>110</v>
      </c>
      <c r="E91" s="77"/>
      <c r="F91" s="1"/>
      <c r="G91" s="78" t="s">
        <v>111</v>
      </c>
      <c r="H91" s="78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K91"/>
  <sheetViews>
    <sheetView zoomScalePageLayoutView="0" workbookViewId="0" topLeftCell="A7">
      <selection activeCell="K14" sqref="K14"/>
    </sheetView>
  </sheetViews>
  <sheetFormatPr defaultColWidth="8.7109375" defaultRowHeight="15"/>
  <cols>
    <col min="1" max="1" width="58.574218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4" t="s">
        <v>0</v>
      </c>
      <c r="H1" s="64"/>
      <c r="I1" s="64"/>
      <c r="J1" s="2"/>
      <c r="K1" s="1"/>
    </row>
    <row r="2" spans="1:11" ht="15">
      <c r="A2" s="1"/>
      <c r="B2" s="1"/>
      <c r="C2" s="1"/>
      <c r="D2" s="1"/>
      <c r="E2" s="1"/>
      <c r="F2" s="1"/>
      <c r="G2" s="64"/>
      <c r="H2" s="64"/>
      <c r="I2" s="64"/>
      <c r="J2" s="2"/>
      <c r="K2" s="1"/>
    </row>
    <row r="3" spans="1:11" ht="15">
      <c r="A3" s="1"/>
      <c r="B3" s="1"/>
      <c r="C3" s="1"/>
      <c r="D3" s="1"/>
      <c r="E3" s="1"/>
      <c r="F3" s="1"/>
      <c r="G3" s="64"/>
      <c r="H3" s="64"/>
      <c r="I3" s="64"/>
      <c r="J3" s="2"/>
      <c r="K3" s="1"/>
    </row>
    <row r="4" spans="1:11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3"/>
      <c r="K4" s="3"/>
    </row>
    <row r="5" spans="1:11" ht="15">
      <c r="A5" s="66" t="s">
        <v>2</v>
      </c>
      <c r="B5" s="66"/>
      <c r="C5" s="66"/>
      <c r="D5" s="66"/>
      <c r="E5" s="66"/>
      <c r="F5" s="66"/>
      <c r="G5" s="4" t="s">
        <v>3</v>
      </c>
      <c r="H5" s="3"/>
      <c r="I5" s="3"/>
      <c r="J5" s="3"/>
      <c r="K5" s="3"/>
    </row>
    <row r="6" spans="1:11" ht="15">
      <c r="A6" s="65" t="s">
        <v>136</v>
      </c>
      <c r="B6" s="65"/>
      <c r="C6" s="65"/>
      <c r="D6" s="65"/>
      <c r="E6" s="65"/>
      <c r="F6" s="65"/>
      <c r="G6" s="65"/>
      <c r="H6" s="65"/>
      <c r="I6" s="65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43.5" customHeight="1">
      <c r="A9" s="8" t="s">
        <v>5</v>
      </c>
      <c r="B9" s="67" t="s">
        <v>124</v>
      </c>
      <c r="C9" s="67"/>
      <c r="D9" s="67"/>
      <c r="E9" s="67"/>
      <c r="F9" s="67"/>
      <c r="G9" s="67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8"/>
      <c r="C10" s="68"/>
      <c r="D10" s="68"/>
      <c r="E10" s="68"/>
      <c r="F10" s="68"/>
      <c r="G10" s="68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9" t="s">
        <v>12</v>
      </c>
      <c r="C11" s="69"/>
      <c r="D11" s="69"/>
      <c r="E11" s="69"/>
      <c r="F11" s="69"/>
      <c r="G11" s="69"/>
      <c r="H11" s="5" t="s">
        <v>13</v>
      </c>
      <c r="I11" s="14">
        <v>430</v>
      </c>
      <c r="J11" s="11"/>
      <c r="K11" s="13"/>
    </row>
    <row r="12" spans="1:11" ht="15" customHeight="1">
      <c r="A12" s="70" t="s">
        <v>14</v>
      </c>
      <c r="B12" s="70"/>
      <c r="C12" s="70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70" t="s">
        <v>15</v>
      </c>
      <c r="B13" s="70"/>
      <c r="C13" s="70"/>
      <c r="D13" s="19"/>
      <c r="E13" s="71"/>
      <c r="F13" s="71"/>
      <c r="G13" s="71"/>
      <c r="H13" s="71"/>
      <c r="I13" s="71"/>
      <c r="J13" s="11"/>
      <c r="K13" s="12"/>
    </row>
    <row r="14" spans="1:11" ht="15" customHeight="1">
      <c r="A14" s="70" t="s">
        <v>16</v>
      </c>
      <c r="B14" s="70"/>
      <c r="C14" s="70"/>
      <c r="D14" s="20"/>
      <c r="E14" s="72" t="s">
        <v>17</v>
      </c>
      <c r="F14" s="72"/>
      <c r="G14" s="72"/>
      <c r="H14" s="72"/>
      <c r="I14" s="72"/>
      <c r="J14" s="11"/>
      <c r="K14" s="12"/>
    </row>
    <row r="15" spans="1:11" ht="33" customHeight="1">
      <c r="A15" s="70" t="s">
        <v>18</v>
      </c>
      <c r="B15" s="70"/>
      <c r="C15" s="70"/>
      <c r="D15" s="21" t="s">
        <v>19</v>
      </c>
      <c r="E15" s="73" t="s">
        <v>20</v>
      </c>
      <c r="F15" s="73"/>
      <c r="G15" s="73"/>
      <c r="H15" s="73"/>
      <c r="I15" s="73"/>
      <c r="J15" s="11"/>
      <c r="K15" s="12"/>
    </row>
    <row r="16" spans="1:11" ht="12.7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4.2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4" t="s">
        <v>23</v>
      </c>
      <c r="B18" s="75" t="s">
        <v>24</v>
      </c>
      <c r="C18" s="74" t="s">
        <v>25</v>
      </c>
      <c r="D18" s="75" t="s">
        <v>26</v>
      </c>
      <c r="E18" s="75" t="s">
        <v>27</v>
      </c>
      <c r="F18" s="76" t="s">
        <v>28</v>
      </c>
      <c r="G18" s="76" t="s">
        <v>29</v>
      </c>
      <c r="H18" s="76" t="s">
        <v>30</v>
      </c>
      <c r="I18" s="75" t="s">
        <v>31</v>
      </c>
      <c r="J18" s="5"/>
      <c r="K18" s="5"/>
    </row>
    <row r="19" spans="1:11" ht="15">
      <c r="A19" s="74"/>
      <c r="B19" s="75"/>
      <c r="C19" s="74"/>
      <c r="D19" s="75"/>
      <c r="E19" s="75"/>
      <c r="F19" s="76"/>
      <c r="G19" s="76"/>
      <c r="H19" s="76"/>
      <c r="I19" s="75"/>
      <c r="J19" s="5"/>
      <c r="K19" s="5"/>
    </row>
    <row r="20" spans="1:11" ht="15">
      <c r="A20" s="74"/>
      <c r="B20" s="75"/>
      <c r="C20" s="74"/>
      <c r="D20" s="75"/>
      <c r="E20" s="75"/>
      <c r="F20" s="76"/>
      <c r="G20" s="76"/>
      <c r="H20" s="76"/>
      <c r="I20" s="75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>ПЕтр!D22+Пант!D22</f>
        <v>6629114</v>
      </c>
      <c r="E22" s="27">
        <f>ПЕтр!E22+Пант!E22</f>
        <v>0</v>
      </c>
      <c r="F22" s="27">
        <f>ПЕтр!F22+Пант!F22</f>
        <v>0</v>
      </c>
      <c r="G22" s="27">
        <f>ПЕтр!G22+Пант!G22</f>
        <v>4401657.92</v>
      </c>
      <c r="H22" s="27">
        <f>ПЕтр!H22+Пант!H22</f>
        <v>4401657.92</v>
      </c>
      <c r="I22" s="27">
        <f>ПЕтр!I22+Пант!I22</f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>ПЕтр!D23+Пант!D23</f>
        <v>6629114</v>
      </c>
      <c r="E23" s="27">
        <f>ПЕтр!E23+Пант!E23</f>
        <v>0</v>
      </c>
      <c r="F23" s="27">
        <f>ПЕтр!F23+Пант!F23</f>
        <v>0</v>
      </c>
      <c r="G23" s="27">
        <f>ПЕтр!G23+Пант!G23</f>
        <v>4401657.92</v>
      </c>
      <c r="H23" s="27">
        <f>ПЕтр!H23+Пант!H23</f>
        <v>4401657.92</v>
      </c>
      <c r="I23" s="27">
        <f>ПЕтр!I23+Пант!I23</f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>ПЕтр!D24+Пант!D24</f>
        <v>6629114</v>
      </c>
      <c r="E24" s="27">
        <f>ПЕтр!E24+Пант!E24</f>
        <v>0</v>
      </c>
      <c r="F24" s="27">
        <f>ПЕтр!F24+Пант!F24</f>
        <v>0</v>
      </c>
      <c r="G24" s="27">
        <f>ПЕтр!G24+Пант!G24</f>
        <v>4401657.92</v>
      </c>
      <c r="H24" s="27">
        <f>ПЕтр!H24+Пант!H24</f>
        <v>4401657.92</v>
      </c>
      <c r="I24" s="27">
        <f>ПЕтр!I24+Пант!I24</f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27">
        <f>ПЕтр!D25+Пант!D25</f>
        <v>5433700</v>
      </c>
      <c r="E25" s="27">
        <f>ПЕтр!E25+Пант!E25</f>
        <v>0</v>
      </c>
      <c r="F25" s="27">
        <f>ПЕтр!F25+Пант!F25</f>
        <v>0</v>
      </c>
      <c r="G25" s="27">
        <f>ПЕтр!G25+Пант!G25</f>
        <v>3613103.79</v>
      </c>
      <c r="H25" s="27">
        <f>ПЕтр!H25+Пант!H25</f>
        <v>3613103.79</v>
      </c>
      <c r="I25" s="27">
        <f>ПЕтр!I25+Пант!I25</f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27">
        <f>ПЕтр!D26+Пант!D26</f>
        <v>5433700</v>
      </c>
      <c r="E26" s="27">
        <f>ПЕтр!E26+Пант!E26</f>
        <v>0</v>
      </c>
      <c r="F26" s="27">
        <f>ПЕтр!F26+Пант!F26</f>
        <v>0</v>
      </c>
      <c r="G26" s="27">
        <f>ПЕтр!G26+Пант!G26</f>
        <v>3613103.79</v>
      </c>
      <c r="H26" s="27">
        <f>ПЕтр!H26+Пант!H26</f>
        <v>3613103.79</v>
      </c>
      <c r="I26" s="27">
        <f>ПЕтр!I26+Пант!I26</f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27">
        <f>ПЕтр!D27+Пант!D27</f>
        <v>0</v>
      </c>
      <c r="E27" s="27">
        <f>ПЕтр!E27+Пант!E27</f>
        <v>0</v>
      </c>
      <c r="F27" s="27">
        <f>ПЕтр!F27+Пант!F27</f>
        <v>0</v>
      </c>
      <c r="G27" s="27">
        <f>ПЕтр!G27+Пант!G27</f>
        <v>0</v>
      </c>
      <c r="H27" s="27">
        <f>ПЕтр!H27+Пант!H27</f>
        <v>0</v>
      </c>
      <c r="I27" s="27">
        <f>ПЕтр!I27+Пант!I27</f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27">
        <f>ПЕтр!D28+Пант!D28</f>
        <v>1195414</v>
      </c>
      <c r="E28" s="27">
        <f>ПЕтр!E28+Пант!E28</f>
        <v>0</v>
      </c>
      <c r="F28" s="27">
        <f>Дм2!F28+Дм1!F28+Дик!F28+Іванк!F28+Мак!F28</f>
        <v>0</v>
      </c>
      <c r="G28" s="27">
        <f>ПЕтр!G28+Пант!G28</f>
        <v>788554.13</v>
      </c>
      <c r="H28" s="27">
        <f>ПЕтр!H28+Пант!H28</f>
        <v>788554.13</v>
      </c>
      <c r="I28" s="27">
        <f>ПЕтр!I28+Пант!I28</f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27">
        <f>ПЕтр!D29+Пант!D29</f>
        <v>0</v>
      </c>
      <c r="E29" s="27">
        <f>ПЕтр!E29+Пант!E29</f>
        <v>0</v>
      </c>
      <c r="F29" s="27">
        <f>ПЕтр!F29+Пант!F29</f>
        <v>0</v>
      </c>
      <c r="G29" s="27">
        <f>ПЕтр!G29+Пант!G29</f>
        <v>0</v>
      </c>
      <c r="H29" s="27">
        <f>ПЕтр!H29+Пант!H29</f>
        <v>0</v>
      </c>
      <c r="I29" s="27">
        <f>ПЕтр!I29+Пант!I29</f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27">
        <f>ПЕтр!D30+Пант!D30</f>
        <v>0</v>
      </c>
      <c r="E30" s="27">
        <f>ПЕтр!E30+Пант!E30</f>
        <v>0</v>
      </c>
      <c r="F30" s="27">
        <f>ПЕтр!F30+Пант!F30</f>
        <v>0</v>
      </c>
      <c r="G30" s="27">
        <f>ПЕтр!G30+Пант!G30</f>
        <v>0</v>
      </c>
      <c r="H30" s="27">
        <f>ПЕтр!H30+Пант!H30</f>
        <v>0</v>
      </c>
      <c r="I30" s="27">
        <f>ПЕтр!I30+Пант!I30</f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27">
        <f>ПЕтр!D31+Пант!D31</f>
        <v>0</v>
      </c>
      <c r="E31" s="27">
        <f>ПЕтр!E31+Пант!E31</f>
        <v>0</v>
      </c>
      <c r="F31" s="27">
        <f>ПЕтр!F31+Пант!F31</f>
        <v>0</v>
      </c>
      <c r="G31" s="27">
        <f>ПЕтр!G31+Пант!G31</f>
        <v>0</v>
      </c>
      <c r="H31" s="27">
        <f>ПЕтр!H31+Пант!H31</f>
        <v>0</v>
      </c>
      <c r="I31" s="27">
        <f>ПЕтр!I31+Пант!I31</f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27">
        <f>ПЕтр!D32+Пант!D32</f>
        <v>0</v>
      </c>
      <c r="E32" s="27">
        <f>ПЕтр!E32+Пант!E32</f>
        <v>0</v>
      </c>
      <c r="F32" s="27">
        <f>ПЕтр!F32+Пант!F32</f>
        <v>0</v>
      </c>
      <c r="G32" s="27">
        <f>ПЕтр!G32+Пант!G32</f>
        <v>0</v>
      </c>
      <c r="H32" s="27">
        <f>ПЕтр!H32+Пант!H32</f>
        <v>0</v>
      </c>
      <c r="I32" s="27">
        <f>ПЕтр!I32+Пант!I32</f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27">
        <f>ПЕтр!D33+Пант!D33</f>
        <v>0</v>
      </c>
      <c r="E33" s="27">
        <f>ПЕтр!E33+Пант!E33</f>
        <v>0</v>
      </c>
      <c r="F33" s="27">
        <f>ПЕтр!F33+Пант!F33</f>
        <v>0</v>
      </c>
      <c r="G33" s="27">
        <f>ПЕтр!G33+Пант!G33</f>
        <v>0</v>
      </c>
      <c r="H33" s="27">
        <f>ПЕтр!H33+Пант!H33</f>
        <v>0</v>
      </c>
      <c r="I33" s="27">
        <f>ПЕтр!I33+Пант!I33</f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27">
        <f>ПЕтр!D34+Пант!D34</f>
        <v>0</v>
      </c>
      <c r="E34" s="27">
        <f>ПЕтр!E34+Пант!E34</f>
        <v>0</v>
      </c>
      <c r="F34" s="27">
        <f>ПЕтр!F34+Пант!F34</f>
        <v>0</v>
      </c>
      <c r="G34" s="27">
        <f>ПЕтр!G34+Пант!G34</f>
        <v>0</v>
      </c>
      <c r="H34" s="27">
        <f>ПЕтр!H34+Пант!H34</f>
        <v>0</v>
      </c>
      <c r="I34" s="27">
        <f>ПЕтр!I34+Пант!I34</f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27">
        <f>ПЕтр!D35+Пант!D35</f>
        <v>0</v>
      </c>
      <c r="E35" s="27">
        <f>ПЕтр!E35+Пант!E35</f>
        <v>0</v>
      </c>
      <c r="F35" s="27">
        <f>ПЕтр!F35+Пант!F35</f>
        <v>0</v>
      </c>
      <c r="G35" s="27">
        <f>ПЕтр!G35+Пант!G35</f>
        <v>0</v>
      </c>
      <c r="H35" s="27">
        <f>ПЕтр!H35+Пант!H35</f>
        <v>0</v>
      </c>
      <c r="I35" s="27">
        <f>ПЕтр!I35+Пант!I35</f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27">
        <f>ПЕтр!D36+Пант!D36</f>
        <v>0</v>
      </c>
      <c r="E36" s="27">
        <f>ПЕтр!E36+Пант!E36</f>
        <v>0</v>
      </c>
      <c r="F36" s="27">
        <f>ПЕтр!F36+Пант!F36</f>
        <v>0</v>
      </c>
      <c r="G36" s="27">
        <f>ПЕтр!G36+Пант!G36</f>
        <v>0</v>
      </c>
      <c r="H36" s="27">
        <f>ПЕтр!H36+Пант!H36</f>
        <v>0</v>
      </c>
      <c r="I36" s="27">
        <f>ПЕтр!I36+Пант!I36</f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27">
        <f>ПЕтр!D37+Пант!D37</f>
        <v>0</v>
      </c>
      <c r="E37" s="27">
        <f>ПЕтр!E37+Пант!E37</f>
        <v>0</v>
      </c>
      <c r="F37" s="27">
        <f>ПЕтр!F37+Пант!F37</f>
        <v>0</v>
      </c>
      <c r="G37" s="27">
        <f>ПЕтр!G37+Пант!G37</f>
        <v>0</v>
      </c>
      <c r="H37" s="27">
        <f>ПЕтр!H37+Пант!H37</f>
        <v>0</v>
      </c>
      <c r="I37" s="27">
        <f>ПЕтр!I37+Пант!I37</f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27">
        <f>ПЕтр!D38+Пант!D38</f>
        <v>0</v>
      </c>
      <c r="E38" s="27">
        <f>ПЕтр!E38+Пант!E38</f>
        <v>0</v>
      </c>
      <c r="F38" s="27">
        <f>ПЕтр!F38+Пант!F38</f>
        <v>0</v>
      </c>
      <c r="G38" s="27">
        <f>ПЕтр!G38+Пант!G38</f>
        <v>0</v>
      </c>
      <c r="H38" s="27">
        <f>ПЕтр!H38+Пант!H38</f>
        <v>0</v>
      </c>
      <c r="I38" s="27">
        <f>ПЕтр!I38+Пант!I38</f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27">
        <f>ПЕтр!D39+Пант!D39</f>
        <v>0</v>
      </c>
      <c r="E39" s="27">
        <f>ПЕтр!E39+Пант!E39</f>
        <v>0</v>
      </c>
      <c r="F39" s="27">
        <f>ПЕтр!F39+Пант!F39</f>
        <v>0</v>
      </c>
      <c r="G39" s="27">
        <f>ПЕтр!G39+Пант!G39</f>
        <v>0</v>
      </c>
      <c r="H39" s="27">
        <f>ПЕтр!H39+Пант!H39</f>
        <v>0</v>
      </c>
      <c r="I39" s="27">
        <f>ПЕтр!I39+Пант!I39</f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27">
        <f>ПЕтр!D40+Пант!D40</f>
        <v>0</v>
      </c>
      <c r="E40" s="27">
        <f>ПЕтр!E40+Пант!E40</f>
        <v>0</v>
      </c>
      <c r="F40" s="27">
        <f>ПЕтр!F40+Пант!F40</f>
        <v>0</v>
      </c>
      <c r="G40" s="27">
        <f>ПЕтр!G40+Пант!G40</f>
        <v>0</v>
      </c>
      <c r="H40" s="27">
        <f>ПЕтр!H40+Пант!H40</f>
        <v>0</v>
      </c>
      <c r="I40" s="27">
        <f>ПЕтр!I40+Пант!I40</f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27">
        <f>ПЕтр!D41+Пант!D41</f>
        <v>0</v>
      </c>
      <c r="E41" s="27">
        <f>ПЕтр!E41+Пант!E41</f>
        <v>0</v>
      </c>
      <c r="F41" s="27">
        <f>ПЕтр!F41+Пант!F41</f>
        <v>0</v>
      </c>
      <c r="G41" s="27">
        <f>ПЕтр!G41+Пант!G41</f>
        <v>0</v>
      </c>
      <c r="H41" s="27">
        <f>ПЕтр!H41+Пант!H41</f>
        <v>0</v>
      </c>
      <c r="I41" s="27">
        <f>ПЕтр!I41+Пант!I41</f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27">
        <f>ПЕтр!D42+Пант!D42</f>
        <v>0</v>
      </c>
      <c r="E42" s="27">
        <f>ПЕтр!E42+Пант!E42</f>
        <v>0</v>
      </c>
      <c r="F42" s="27">
        <f>ПЕтр!F42+Пант!F42</f>
        <v>0</v>
      </c>
      <c r="G42" s="27">
        <f>ПЕтр!G42+Пант!G42</f>
        <v>0</v>
      </c>
      <c r="H42" s="27">
        <f>ПЕтр!H42+Пант!H42</f>
        <v>0</v>
      </c>
      <c r="I42" s="27">
        <f>ПЕтр!I42+Пант!I42</f>
        <v>0</v>
      </c>
    </row>
    <row r="43" spans="1:9" ht="24.75" customHeight="1">
      <c r="A43" s="34" t="s">
        <v>63</v>
      </c>
      <c r="B43" s="30">
        <v>2280</v>
      </c>
      <c r="C43" s="30">
        <v>220</v>
      </c>
      <c r="D43" s="27">
        <f>ПЕтр!D43+Пант!D43</f>
        <v>0</v>
      </c>
      <c r="E43" s="27">
        <f>ПЕтр!E43+Пант!E43</f>
        <v>0</v>
      </c>
      <c r="F43" s="27">
        <f>ПЕтр!F43+Пант!F43</f>
        <v>0</v>
      </c>
      <c r="G43" s="27">
        <f>ПЕтр!G43+Пант!G43</f>
        <v>0</v>
      </c>
      <c r="H43" s="27">
        <f>ПЕтр!H43+Пант!H43</f>
        <v>0</v>
      </c>
      <c r="I43" s="27">
        <f>ПЕтр!I43+Пант!I43</f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27">
        <f>ПЕтр!D44+Пант!D44</f>
        <v>0</v>
      </c>
      <c r="E44" s="27">
        <f>ПЕтр!E44+Пант!E44</f>
        <v>0</v>
      </c>
      <c r="F44" s="27">
        <f>ПЕтр!F44+Пант!F44</f>
        <v>0</v>
      </c>
      <c r="G44" s="27">
        <f>ПЕтр!G44+Пант!G44</f>
        <v>0</v>
      </c>
      <c r="H44" s="27">
        <f>ПЕтр!H44+Пант!H44</f>
        <v>0</v>
      </c>
      <c r="I44" s="27">
        <f>ПЕтр!I44+Пант!I44</f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27">
        <f>ПЕтр!D45+Пант!D45</f>
        <v>0</v>
      </c>
      <c r="E45" s="27">
        <f>ПЕтр!E45+Пант!E45</f>
        <v>0</v>
      </c>
      <c r="F45" s="27">
        <f>ПЕтр!F45+Пант!F45</f>
        <v>0</v>
      </c>
      <c r="G45" s="27">
        <f>ПЕтр!G45+Пант!G45</f>
        <v>0</v>
      </c>
      <c r="H45" s="27">
        <f>ПЕтр!H45+Пант!H45</f>
        <v>0</v>
      </c>
      <c r="I45" s="27">
        <f>ПЕтр!I45+Пант!I45</f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27">
        <f>ПЕтр!D46+Пант!D46</f>
        <v>0</v>
      </c>
      <c r="E46" s="27">
        <f>ПЕтр!E46+Пант!E46</f>
        <v>0</v>
      </c>
      <c r="F46" s="27">
        <f>ПЕтр!F46+Пант!F46</f>
        <v>0</v>
      </c>
      <c r="G46" s="27">
        <f>ПЕтр!G46+Пант!G46</f>
        <v>0</v>
      </c>
      <c r="H46" s="27">
        <f>ПЕтр!H46+Пант!H46</f>
        <v>0</v>
      </c>
      <c r="I46" s="27">
        <f>ПЕтр!I46+Пант!I46</f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27">
        <f>ПЕтр!D47+Пант!D47</f>
        <v>0</v>
      </c>
      <c r="E47" s="27">
        <f>ПЕтр!E47+Пант!E47</f>
        <v>0</v>
      </c>
      <c r="F47" s="27">
        <f>ПЕтр!F47+Пант!F47</f>
        <v>0</v>
      </c>
      <c r="G47" s="27">
        <f>ПЕтр!G47+Пант!G47</f>
        <v>0</v>
      </c>
      <c r="H47" s="27">
        <f>ПЕтр!H47+Пант!H47</f>
        <v>0</v>
      </c>
      <c r="I47" s="27">
        <f>ПЕтр!I47+Пант!I47</f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27">
        <f>ПЕтр!D48+Пант!D48</f>
        <v>0</v>
      </c>
      <c r="E48" s="27">
        <f>ПЕтр!E48+Пант!E48</f>
        <v>0</v>
      </c>
      <c r="F48" s="27">
        <f>ПЕтр!F48+Пант!F48</f>
        <v>0</v>
      </c>
      <c r="G48" s="27">
        <f>ПЕтр!G48+Пант!G48</f>
        <v>0</v>
      </c>
      <c r="H48" s="27">
        <f>ПЕтр!H48+Пант!H48</f>
        <v>0</v>
      </c>
      <c r="I48" s="27">
        <f>ПЕтр!I48+Пант!I48</f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27">
        <f>ПЕтр!D49+Пант!D49</f>
        <v>0</v>
      </c>
      <c r="E49" s="27">
        <f>ПЕтр!E49+Пант!E49</f>
        <v>0</v>
      </c>
      <c r="F49" s="27">
        <f>ПЕтр!F49+Пант!F49</f>
        <v>0</v>
      </c>
      <c r="G49" s="27">
        <f>ПЕтр!G49+Пант!G49</f>
        <v>0</v>
      </c>
      <c r="H49" s="27">
        <f>ПЕтр!H49+Пант!H49</f>
        <v>0</v>
      </c>
      <c r="I49" s="27">
        <f>ПЕтр!I49+Пант!I49</f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27">
        <f>ПЕтр!D50+Пант!D50</f>
        <v>0</v>
      </c>
      <c r="E50" s="27">
        <f>ПЕтр!E50+Пант!E50</f>
        <v>0</v>
      </c>
      <c r="F50" s="27">
        <f>ПЕтр!F50+Пант!F50</f>
        <v>0</v>
      </c>
      <c r="G50" s="27">
        <f>ПЕтр!G50+Пант!G50</f>
        <v>0</v>
      </c>
      <c r="H50" s="27">
        <f>ПЕтр!H50+Пант!H50</f>
        <v>0</v>
      </c>
      <c r="I50" s="27">
        <f>ПЕтр!I50+Пант!I50</f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27">
        <f>ПЕтр!D51+Пант!D51</f>
        <v>0</v>
      </c>
      <c r="E51" s="27">
        <f>ПЕтр!E51+Пант!E51</f>
        <v>0</v>
      </c>
      <c r="F51" s="27">
        <f>ПЕтр!F51+Пант!F51</f>
        <v>0</v>
      </c>
      <c r="G51" s="27">
        <f>ПЕтр!G51+Пант!G51</f>
        <v>0</v>
      </c>
      <c r="H51" s="27">
        <f>ПЕтр!H51+Пант!H51</f>
        <v>0</v>
      </c>
      <c r="I51" s="27">
        <f>ПЕтр!I51+Пант!I51</f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27">
        <f>ПЕтр!D52+Пант!D52</f>
        <v>0</v>
      </c>
      <c r="E52" s="27">
        <f>ПЕтр!E52+Пант!E52</f>
        <v>0</v>
      </c>
      <c r="F52" s="27">
        <f>ПЕтр!F52+Пант!F52</f>
        <v>0</v>
      </c>
      <c r="G52" s="27">
        <f>ПЕтр!G52+Пант!G52</f>
        <v>0</v>
      </c>
      <c r="H52" s="27">
        <f>ПЕтр!H52+Пант!H52</f>
        <v>0</v>
      </c>
      <c r="I52" s="27">
        <f>ПЕтр!I52+Пант!I52</f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27">
        <f>ПЕтр!D53+Пант!D53</f>
        <v>0</v>
      </c>
      <c r="E53" s="27">
        <f>ПЕтр!E53+Пант!E53</f>
        <v>0</v>
      </c>
      <c r="F53" s="27">
        <f>ПЕтр!F53+Пант!F53</f>
        <v>0</v>
      </c>
      <c r="G53" s="27">
        <f>ПЕтр!G53+Пант!G53</f>
        <v>0</v>
      </c>
      <c r="H53" s="27">
        <f>ПЕтр!H53+Пант!H53</f>
        <v>0</v>
      </c>
      <c r="I53" s="27">
        <f>ПЕтр!I53+Пант!I53</f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27">
        <f>ПЕтр!D54+Пант!D54</f>
        <v>0</v>
      </c>
      <c r="E54" s="27">
        <f>ПЕтр!E54+Пант!E54</f>
        <v>0</v>
      </c>
      <c r="F54" s="27">
        <f>ПЕтр!F54+Пант!F54</f>
        <v>0</v>
      </c>
      <c r="G54" s="27">
        <f>ПЕтр!G54+Пант!G54</f>
        <v>0</v>
      </c>
      <c r="H54" s="27">
        <f>ПЕтр!H54+Пант!H54</f>
        <v>0</v>
      </c>
      <c r="I54" s="27">
        <f>ПЕтр!I54+Пант!I54</f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27">
        <f>ПЕтр!D55+Пант!D55</f>
        <v>0</v>
      </c>
      <c r="E55" s="27">
        <f>ПЕтр!E55+Пант!E55</f>
        <v>0</v>
      </c>
      <c r="F55" s="27">
        <f>ПЕтр!F55+Пант!F55</f>
        <v>0</v>
      </c>
      <c r="G55" s="27">
        <f>ПЕтр!G55+Пант!G55</f>
        <v>0</v>
      </c>
      <c r="H55" s="27">
        <f>ПЕтр!H55+Пант!H55</f>
        <v>0</v>
      </c>
      <c r="I55" s="27">
        <f>ПЕтр!I55+Пант!I55</f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27">
        <f>ПЕтр!D56+Пант!D56</f>
        <v>0</v>
      </c>
      <c r="E56" s="27">
        <f>ПЕтр!E56+Пант!E56</f>
        <v>0</v>
      </c>
      <c r="F56" s="27">
        <f>ПЕтр!F56+Пант!F56</f>
        <v>0</v>
      </c>
      <c r="G56" s="27">
        <f>ПЕтр!G56+Пант!G56</f>
        <v>0</v>
      </c>
      <c r="H56" s="27">
        <f>ПЕтр!H56+Пант!H56</f>
        <v>0</v>
      </c>
      <c r="I56" s="27">
        <f>ПЕтр!I56+Пант!I56</f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27">
        <f>ПЕтр!D57+Пант!D57</f>
        <v>0</v>
      </c>
      <c r="E57" s="27">
        <f>ПЕтр!E57+Пант!E57</f>
        <v>0</v>
      </c>
      <c r="F57" s="27">
        <f>ПЕтр!F57+Пант!F57</f>
        <v>0</v>
      </c>
      <c r="G57" s="27">
        <f>ПЕтр!G57+Пант!G57</f>
        <v>0</v>
      </c>
      <c r="H57" s="27">
        <f>ПЕтр!H57+Пант!H57</f>
        <v>0</v>
      </c>
      <c r="I57" s="27">
        <f>ПЕтр!I57+Пант!I57</f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27">
        <f>ПЕтр!D58+Пант!D58</f>
        <v>0</v>
      </c>
      <c r="E58" s="27">
        <f>ПЕтр!E58+Пант!E58</f>
        <v>0</v>
      </c>
      <c r="F58" s="27">
        <f>ПЕтр!F58+Пант!F58</f>
        <v>0</v>
      </c>
      <c r="G58" s="27">
        <f>ПЕтр!G58+Пант!G58</f>
        <v>0</v>
      </c>
      <c r="H58" s="27">
        <f>ПЕтр!H58+Пант!H58</f>
        <v>0</v>
      </c>
      <c r="I58" s="27">
        <f>ПЕтр!I58+Пант!I58</f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27">
        <f>ПЕтр!D59+Пант!D59</f>
        <v>0</v>
      </c>
      <c r="E59" s="27">
        <f>ПЕтр!E59+Пант!E59</f>
        <v>0</v>
      </c>
      <c r="F59" s="27">
        <f>ПЕтр!F59+Пант!F59</f>
        <v>0</v>
      </c>
      <c r="G59" s="27">
        <f>ПЕтр!G59+Пант!G59</f>
        <v>0</v>
      </c>
      <c r="H59" s="27">
        <f>ПЕтр!H59+Пант!H59</f>
        <v>0</v>
      </c>
      <c r="I59" s="27">
        <f>ПЕтр!I59+Пант!I59</f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27">
        <f>ПЕтр!D60+Пант!D60</f>
        <v>0</v>
      </c>
      <c r="E60" s="27">
        <f>ПЕтр!E60+Пант!E60</f>
        <v>0</v>
      </c>
      <c r="F60" s="27">
        <f>ПЕтр!F60+Пант!F60</f>
        <v>0</v>
      </c>
      <c r="G60" s="27">
        <f>ПЕтр!G60+Пант!G60</f>
        <v>0</v>
      </c>
      <c r="H60" s="27">
        <f>ПЕтр!H60+Пант!H60</f>
        <v>0</v>
      </c>
      <c r="I60" s="27">
        <f>ПЕтр!I60+Пант!I60</f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27">
        <f>ПЕтр!D61+Пант!D61</f>
        <v>0</v>
      </c>
      <c r="E61" s="27">
        <f>ПЕтр!E61+Пант!E61</f>
        <v>0</v>
      </c>
      <c r="F61" s="27">
        <f>ПЕтр!F61+Пант!F61</f>
        <v>0</v>
      </c>
      <c r="G61" s="27">
        <f>ПЕтр!G61+Пант!G61</f>
        <v>0</v>
      </c>
      <c r="H61" s="27">
        <f>ПЕтр!H61+Пант!H61</f>
        <v>0</v>
      </c>
      <c r="I61" s="27">
        <f>ПЕтр!I61+Пант!I61</f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27">
        <f>ПЕтр!D62+Пант!D62</f>
        <v>0</v>
      </c>
      <c r="E62" s="27">
        <f>ПЕтр!E62+Пант!E62</f>
        <v>0</v>
      </c>
      <c r="F62" s="27">
        <f>ПЕтр!F62+Пант!F62</f>
        <v>0</v>
      </c>
      <c r="G62" s="27">
        <f>ПЕтр!G62+Пант!G62</f>
        <v>0</v>
      </c>
      <c r="H62" s="27">
        <f>ПЕтр!H62+Пант!H62</f>
        <v>0</v>
      </c>
      <c r="I62" s="27">
        <f>ПЕтр!I62+Пант!I62</f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27">
        <f>ПЕтр!D63+Пант!D63</f>
        <v>0</v>
      </c>
      <c r="E63" s="27">
        <f>ПЕтр!E63+Пант!E63</f>
        <v>0</v>
      </c>
      <c r="F63" s="27">
        <f>ПЕтр!F63+Пант!F63</f>
        <v>0</v>
      </c>
      <c r="G63" s="27">
        <f>ПЕтр!G63+Пант!G63</f>
        <v>0</v>
      </c>
      <c r="H63" s="27">
        <f>ПЕтр!H63+Пант!H63</f>
        <v>0</v>
      </c>
      <c r="I63" s="27">
        <f>ПЕтр!I63+Пант!I63</f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27">
        <f>ПЕтр!D64+Пант!D64</f>
        <v>0</v>
      </c>
      <c r="E64" s="27">
        <f>ПЕтр!E64+Пант!E64</f>
        <v>0</v>
      </c>
      <c r="F64" s="27">
        <f>ПЕтр!F64+Пант!F64</f>
        <v>0</v>
      </c>
      <c r="G64" s="27">
        <f>ПЕтр!G64+Пант!G64</f>
        <v>0</v>
      </c>
      <c r="H64" s="27">
        <f>ПЕтр!H64+Пант!H64</f>
        <v>0</v>
      </c>
      <c r="I64" s="27">
        <f>ПЕтр!I64+Пант!I64</f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27">
        <f>ПЕтр!D65+Пант!D65</f>
        <v>0</v>
      </c>
      <c r="E65" s="27">
        <f>ПЕтр!E65+Пант!E65</f>
        <v>0</v>
      </c>
      <c r="F65" s="27">
        <f>ПЕтр!F65+Пант!F65</f>
        <v>0</v>
      </c>
      <c r="G65" s="27">
        <f>ПЕтр!G65+Пант!G65</f>
        <v>0</v>
      </c>
      <c r="H65" s="27">
        <f>ПЕтр!H65+Пант!H65</f>
        <v>0</v>
      </c>
      <c r="I65" s="27">
        <f>ПЕтр!I65+Пант!I65</f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27">
        <f>ПЕтр!D66+Пант!D66</f>
        <v>0</v>
      </c>
      <c r="E66" s="27">
        <f>ПЕтр!E66+Пант!E66</f>
        <v>0</v>
      </c>
      <c r="F66" s="27">
        <f>ПЕтр!F66+Пант!F66</f>
        <v>0</v>
      </c>
      <c r="G66" s="27">
        <f>ПЕтр!G66+Пант!G66</f>
        <v>0</v>
      </c>
      <c r="H66" s="27">
        <f>ПЕтр!H66+Пант!H66</f>
        <v>0</v>
      </c>
      <c r="I66" s="27">
        <f>ПЕтр!I66+Пант!I66</f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27">
        <f>ПЕтр!D67+Пант!D67</f>
        <v>0</v>
      </c>
      <c r="E67" s="27">
        <f>ПЕтр!E67+Пант!E67</f>
        <v>0</v>
      </c>
      <c r="F67" s="27">
        <f>ПЕтр!F67+Пант!F67</f>
        <v>0</v>
      </c>
      <c r="G67" s="27">
        <f>ПЕтр!G67+Пант!G67</f>
        <v>0</v>
      </c>
      <c r="H67" s="27">
        <f>ПЕтр!H67+Пант!H67</f>
        <v>0</v>
      </c>
      <c r="I67" s="27">
        <f>ПЕтр!I67+Пант!I67</f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27">
        <f>ПЕтр!D68+Пант!D68</f>
        <v>0</v>
      </c>
      <c r="E68" s="27">
        <f>ПЕтр!E68+Пант!E68</f>
        <v>0</v>
      </c>
      <c r="F68" s="27">
        <f>ПЕтр!F68+Пант!F68</f>
        <v>0</v>
      </c>
      <c r="G68" s="27">
        <f>ПЕтр!G68+Пант!G68</f>
        <v>0</v>
      </c>
      <c r="H68" s="27">
        <f>ПЕтр!H68+Пант!H68</f>
        <v>0</v>
      </c>
      <c r="I68" s="27">
        <f>ПЕтр!I68+Пант!I68</f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27">
        <f>ПЕтр!D69+Пант!D69</f>
        <v>0</v>
      </c>
      <c r="E69" s="27">
        <f>ПЕтр!E69+Пант!E69</f>
        <v>0</v>
      </c>
      <c r="F69" s="27">
        <f>ПЕтр!F69+Пант!F69</f>
        <v>0</v>
      </c>
      <c r="G69" s="27">
        <f>ПЕтр!G69+Пант!G69</f>
        <v>0</v>
      </c>
      <c r="H69" s="27">
        <f>ПЕтр!H69+Пант!H69</f>
        <v>0</v>
      </c>
      <c r="I69" s="27">
        <f>ПЕтр!I69+Пант!I69</f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27">
        <f>ПЕтр!D70+Пант!D70</f>
        <v>0</v>
      </c>
      <c r="E70" s="27">
        <f>ПЕтр!E70+Пант!E70</f>
        <v>0</v>
      </c>
      <c r="F70" s="27">
        <f>ПЕтр!F70+Пант!F70</f>
        <v>0</v>
      </c>
      <c r="G70" s="27">
        <f>ПЕтр!G70+Пант!G70</f>
        <v>0</v>
      </c>
      <c r="H70" s="27">
        <f>ПЕтр!H70+Пант!H70</f>
        <v>0</v>
      </c>
      <c r="I70" s="27">
        <f>ПЕтр!I70+Пант!I70</f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27">
        <f>ПЕтр!D71+Пант!D71</f>
        <v>0</v>
      </c>
      <c r="E71" s="27">
        <f>ПЕтр!E71+Пант!E71</f>
        <v>0</v>
      </c>
      <c r="F71" s="27">
        <f>ПЕтр!F71+Пант!F71</f>
        <v>0</v>
      </c>
      <c r="G71" s="27">
        <f>ПЕтр!G71+Пант!G71</f>
        <v>0</v>
      </c>
      <c r="H71" s="27">
        <f>ПЕтр!H71+Пант!H71</f>
        <v>0</v>
      </c>
      <c r="I71" s="27">
        <f>ПЕтр!I71+Пант!I71</f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27">
        <f>ПЕтр!D72+Пант!D72</f>
        <v>0</v>
      </c>
      <c r="E72" s="27">
        <f>ПЕтр!E72+Пант!E72</f>
        <v>0</v>
      </c>
      <c r="F72" s="27">
        <f>ПЕтр!F72+Пант!F72</f>
        <v>0</v>
      </c>
      <c r="G72" s="27">
        <f>ПЕтр!G72+Пант!G72</f>
        <v>0</v>
      </c>
      <c r="H72" s="27">
        <f>ПЕтр!H72+Пант!H72</f>
        <v>0</v>
      </c>
      <c r="I72" s="27">
        <f>ПЕтр!I72+Пант!I72</f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27">
        <f>ПЕтр!D73+Пант!D73</f>
        <v>0</v>
      </c>
      <c r="E73" s="27">
        <f>ПЕтр!E73+Пант!E73</f>
        <v>0</v>
      </c>
      <c r="F73" s="27">
        <f>ПЕтр!F73+Пант!F73</f>
        <v>0</v>
      </c>
      <c r="G73" s="27">
        <f>ПЕтр!G73+Пант!G73</f>
        <v>0</v>
      </c>
      <c r="H73" s="27">
        <f>ПЕтр!H73+Пант!H73</f>
        <v>0</v>
      </c>
      <c r="I73" s="27">
        <f>ПЕтр!I73+Пант!I73</f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27">
        <f>ПЕтр!D74+Пант!D74</f>
        <v>0</v>
      </c>
      <c r="E74" s="27">
        <f>ПЕтр!E74+Пант!E74</f>
        <v>0</v>
      </c>
      <c r="F74" s="27">
        <f>ПЕтр!F74+Пант!F74</f>
        <v>0</v>
      </c>
      <c r="G74" s="27">
        <f>ПЕтр!G74+Пант!G74</f>
        <v>0</v>
      </c>
      <c r="H74" s="27">
        <f>ПЕтр!H74+Пант!H74</f>
        <v>0</v>
      </c>
      <c r="I74" s="27">
        <f>ПЕтр!I74+Пант!I74</f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27">
        <f>ПЕтр!D75+Пант!D75</f>
        <v>0</v>
      </c>
      <c r="E75" s="27">
        <f>ПЕтр!E75+Пант!E75</f>
        <v>0</v>
      </c>
      <c r="F75" s="27">
        <f>ПЕтр!F75+Пант!F75</f>
        <v>0</v>
      </c>
      <c r="G75" s="27">
        <f>ПЕтр!G75+Пант!G75</f>
        <v>0</v>
      </c>
      <c r="H75" s="27">
        <f>ПЕтр!H75+Пант!H75</f>
        <v>0</v>
      </c>
      <c r="I75" s="27">
        <f>ПЕтр!I75+Пант!I75</f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27">
        <f>ПЕтр!D76+Пант!D76</f>
        <v>0</v>
      </c>
      <c r="E76" s="27">
        <f>ПЕтр!E76+Пант!E76</f>
        <v>0</v>
      </c>
      <c r="F76" s="27">
        <f>ПЕтр!F76+Пант!F76</f>
        <v>0</v>
      </c>
      <c r="G76" s="27">
        <f>ПЕтр!G76+Пант!G76</f>
        <v>0</v>
      </c>
      <c r="H76" s="27">
        <f>ПЕтр!H76+Пант!H76</f>
        <v>0</v>
      </c>
      <c r="I76" s="27">
        <f>ПЕтр!I76+Пант!I76</f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27">
        <f>ПЕтр!D77+Пант!D77</f>
        <v>0</v>
      </c>
      <c r="E77" s="27">
        <f>ПЕтр!E77+Пант!E77</f>
        <v>0</v>
      </c>
      <c r="F77" s="27">
        <f>ПЕтр!F77+Пант!F77</f>
        <v>0</v>
      </c>
      <c r="G77" s="27">
        <f>ПЕтр!G77+Пант!G77</f>
        <v>0</v>
      </c>
      <c r="H77" s="27">
        <f>ПЕтр!H77+Пант!H77</f>
        <v>0</v>
      </c>
      <c r="I77" s="27">
        <f>ПЕтр!I77+Пант!I77</f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27">
        <f>ПЕтр!D78+Пант!D78</f>
        <v>0</v>
      </c>
      <c r="E78" s="27">
        <f>ПЕтр!E78+Пант!E78</f>
        <v>0</v>
      </c>
      <c r="F78" s="27">
        <f>ПЕтр!F78+Пант!F78</f>
        <v>0</v>
      </c>
      <c r="G78" s="27">
        <f>ПЕтр!G78+Пант!G78</f>
        <v>0</v>
      </c>
      <c r="H78" s="27">
        <f>ПЕтр!H78+Пант!H78</f>
        <v>0</v>
      </c>
      <c r="I78" s="27">
        <f>ПЕтр!I78+Пант!I78</f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27">
        <f>ПЕтр!D79+Пант!D79</f>
        <v>0</v>
      </c>
      <c r="E79" s="27">
        <f>ПЕтр!E79+Пант!E79</f>
        <v>0</v>
      </c>
      <c r="F79" s="27">
        <f>ПЕтр!F79+Пант!F79</f>
        <v>0</v>
      </c>
      <c r="G79" s="27">
        <f>ПЕтр!G79+Пант!G79</f>
        <v>0</v>
      </c>
      <c r="H79" s="27">
        <f>ПЕтр!H79+Пант!H79</f>
        <v>0</v>
      </c>
      <c r="I79" s="27">
        <f>ПЕтр!I79+Пант!I79</f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27">
        <f>ПЕтр!D80+Пант!D80</f>
        <v>0</v>
      </c>
      <c r="E80" s="27">
        <f>ПЕтр!E80+Пант!E80</f>
        <v>0</v>
      </c>
      <c r="F80" s="27">
        <f>ПЕтр!F80+Пант!F80</f>
        <v>0</v>
      </c>
      <c r="G80" s="27">
        <f>ПЕтр!G80+Пант!G80</f>
        <v>0</v>
      </c>
      <c r="H80" s="27">
        <f>ПЕтр!H80+Пант!H80</f>
        <v>0</v>
      </c>
      <c r="I80" s="27">
        <f>ПЕтр!I80+Пант!I80</f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27">
        <f>ПЕтр!D81+Пант!D81</f>
        <v>0</v>
      </c>
      <c r="E81" s="27">
        <f>ПЕтр!E81+Пант!E81</f>
        <v>0</v>
      </c>
      <c r="F81" s="27">
        <f>ПЕтр!F81+Пант!F81</f>
        <v>0</v>
      </c>
      <c r="G81" s="27">
        <f>ПЕтр!G81+Пант!G81</f>
        <v>0</v>
      </c>
      <c r="H81" s="27">
        <f>ПЕтр!H81+Пант!H81</f>
        <v>0</v>
      </c>
      <c r="I81" s="27">
        <f>ПЕтр!I81+Пант!I81</f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27">
        <f>ПЕтр!D82+Пант!D82</f>
        <v>0</v>
      </c>
      <c r="E82" s="27">
        <f>ПЕтр!E82+Пант!E82</f>
        <v>0</v>
      </c>
      <c r="F82" s="27">
        <f>ПЕтр!F82+Пант!F82</f>
        <v>0</v>
      </c>
      <c r="G82" s="27">
        <f>ПЕтр!G82+Пант!G82</f>
        <v>0</v>
      </c>
      <c r="H82" s="27">
        <f>ПЕтр!H82+Пант!H82</f>
        <v>0</v>
      </c>
      <c r="I82" s="27">
        <f>ПЕтр!I82+Пант!I82</f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27">
        <f>ПЕтр!D83+Пант!D83</f>
        <v>0</v>
      </c>
      <c r="E83" s="27">
        <f>ПЕтр!E83+Пант!E83</f>
        <v>0</v>
      </c>
      <c r="F83" s="27">
        <f>ПЕтр!F83+Пант!F83</f>
        <v>0</v>
      </c>
      <c r="G83" s="27">
        <f>ПЕтр!G83+Пант!G83</f>
        <v>0</v>
      </c>
      <c r="H83" s="27">
        <f>ПЕтр!H83+Пант!H83</f>
        <v>0</v>
      </c>
      <c r="I83" s="27">
        <f>ПЕтр!I83+Пант!I83</f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27">
        <f>ПЕтр!D84+Пант!D84</f>
        <v>0</v>
      </c>
      <c r="E84" s="27">
        <f>ПЕтр!E84+Пант!E84</f>
        <v>0</v>
      </c>
      <c r="F84" s="27">
        <f>ПЕтр!F84+Пант!F84</f>
        <v>0</v>
      </c>
      <c r="G84" s="27">
        <f>ПЕтр!G84+Пант!G84</f>
        <v>0</v>
      </c>
      <c r="H84" s="27">
        <f>ПЕтр!H84+Пант!H84</f>
        <v>0</v>
      </c>
      <c r="I84" s="27">
        <f>ПЕтр!I84+Пант!I84</f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 t="s">
        <v>33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 customHeight="1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9"/>
      <c r="E88" s="79"/>
      <c r="F88" s="47"/>
      <c r="G88" s="80">
        <v>0</v>
      </c>
      <c r="H88" s="80"/>
      <c r="I88" s="1"/>
    </row>
    <row r="89" spans="1:9" ht="15">
      <c r="A89" s="1"/>
      <c r="B89" s="47"/>
      <c r="C89" s="47"/>
      <c r="D89" s="77" t="s">
        <v>110</v>
      </c>
      <c r="E89" s="77"/>
      <c r="F89" s="47"/>
      <c r="G89" s="78" t="s">
        <v>111</v>
      </c>
      <c r="H89" s="78"/>
      <c r="I89" s="1"/>
    </row>
    <row r="90" spans="1:9" ht="15">
      <c r="A90" s="47" t="s">
        <v>112</v>
      </c>
      <c r="B90" s="1"/>
      <c r="C90" s="47"/>
      <c r="D90" s="81"/>
      <c r="E90" s="81"/>
      <c r="F90" s="47"/>
      <c r="G90" s="80">
        <v>0</v>
      </c>
      <c r="H90" s="80"/>
      <c r="I90" s="1"/>
    </row>
    <row r="91" spans="1:9" ht="15">
      <c r="A91" s="48" t="s">
        <v>115</v>
      </c>
      <c r="B91" s="1"/>
      <c r="C91" s="47"/>
      <c r="D91" s="77" t="s">
        <v>110</v>
      </c>
      <c r="E91" s="77"/>
      <c r="F91" s="1"/>
      <c r="G91" s="78" t="s">
        <v>111</v>
      </c>
      <c r="H91" s="78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0">
      <selection activeCell="K27" sqref="K27"/>
    </sheetView>
  </sheetViews>
  <sheetFormatPr defaultColWidth="8.7109375" defaultRowHeight="15"/>
  <cols>
    <col min="1" max="1" width="58.1406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4" t="s">
        <v>0</v>
      </c>
      <c r="H1" s="64"/>
      <c r="I1" s="64"/>
      <c r="J1" s="2"/>
      <c r="K1" s="1"/>
    </row>
    <row r="2" spans="1:11" ht="15">
      <c r="A2" s="1"/>
      <c r="B2" s="1"/>
      <c r="C2" s="1"/>
      <c r="D2" s="1"/>
      <c r="E2" s="1"/>
      <c r="F2" s="1"/>
      <c r="G2" s="64"/>
      <c r="H2" s="64"/>
      <c r="I2" s="64"/>
      <c r="J2" s="2"/>
      <c r="K2" s="1"/>
    </row>
    <row r="3" spans="1:11" ht="15">
      <c r="A3" s="1"/>
      <c r="B3" s="1"/>
      <c r="C3" s="1"/>
      <c r="D3" s="1"/>
      <c r="E3" s="1"/>
      <c r="F3" s="1"/>
      <c r="G3" s="64"/>
      <c r="H3" s="64"/>
      <c r="I3" s="64"/>
      <c r="J3" s="2"/>
      <c r="K3" s="1"/>
    </row>
    <row r="4" spans="1:11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3"/>
      <c r="K4" s="3"/>
    </row>
    <row r="5" spans="1:11" ht="15">
      <c r="A5" s="66" t="s">
        <v>2</v>
      </c>
      <c r="B5" s="66"/>
      <c r="C5" s="66"/>
      <c r="D5" s="66"/>
      <c r="E5" s="66"/>
      <c r="F5" s="66"/>
      <c r="G5" s="4" t="s">
        <v>3</v>
      </c>
      <c r="H5" s="3"/>
      <c r="I5" s="3"/>
      <c r="J5" s="3"/>
      <c r="K5" s="3"/>
    </row>
    <row r="6" spans="1:11" ht="15">
      <c r="A6" s="65" t="s">
        <v>136</v>
      </c>
      <c r="B6" s="65"/>
      <c r="C6" s="65"/>
      <c r="D6" s="65"/>
      <c r="E6" s="65"/>
      <c r="F6" s="65"/>
      <c r="G6" s="65"/>
      <c r="H6" s="65"/>
      <c r="I6" s="65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3.75" customHeight="1">
      <c r="A9" s="8" t="s">
        <v>5</v>
      </c>
      <c r="B9" s="67" t="s">
        <v>124</v>
      </c>
      <c r="C9" s="67"/>
      <c r="D9" s="67"/>
      <c r="E9" s="67"/>
      <c r="F9" s="67"/>
      <c r="G9" s="67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8"/>
      <c r="C10" s="68"/>
      <c r="D10" s="68"/>
      <c r="E10" s="68"/>
      <c r="F10" s="68"/>
      <c r="G10" s="68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9" t="s">
        <v>12</v>
      </c>
      <c r="C11" s="69"/>
      <c r="D11" s="69"/>
      <c r="E11" s="69"/>
      <c r="F11" s="69"/>
      <c r="G11" s="69"/>
      <c r="H11" s="5" t="s">
        <v>13</v>
      </c>
      <c r="I11" s="14">
        <v>430</v>
      </c>
      <c r="J11" s="11"/>
      <c r="K11" s="13"/>
    </row>
    <row r="12" spans="1:11" ht="15" customHeight="1">
      <c r="A12" s="70" t="s">
        <v>14</v>
      </c>
      <c r="B12" s="70"/>
      <c r="C12" s="70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70" t="s">
        <v>15</v>
      </c>
      <c r="B13" s="70"/>
      <c r="C13" s="70"/>
      <c r="D13" s="19"/>
      <c r="E13" s="71"/>
      <c r="F13" s="71"/>
      <c r="G13" s="71"/>
      <c r="H13" s="71"/>
      <c r="I13" s="71"/>
      <c r="J13" s="11"/>
      <c r="K13" s="12"/>
    </row>
    <row r="14" spans="1:11" ht="15" customHeight="1">
      <c r="A14" s="70" t="s">
        <v>16</v>
      </c>
      <c r="B14" s="70"/>
      <c r="C14" s="70"/>
      <c r="D14" s="20"/>
      <c r="E14" s="72" t="s">
        <v>17</v>
      </c>
      <c r="F14" s="72"/>
      <c r="G14" s="72"/>
      <c r="H14" s="72"/>
      <c r="I14" s="72"/>
      <c r="J14" s="11"/>
      <c r="K14" s="12"/>
    </row>
    <row r="15" spans="1:11" ht="29.25" customHeight="1">
      <c r="A15" s="70" t="s">
        <v>18</v>
      </c>
      <c r="B15" s="70"/>
      <c r="C15" s="70"/>
      <c r="D15" s="21" t="s">
        <v>19</v>
      </c>
      <c r="E15" s="73" t="s">
        <v>20</v>
      </c>
      <c r="F15" s="73"/>
      <c r="G15" s="73"/>
      <c r="H15" s="73"/>
      <c r="I15" s="73"/>
      <c r="J15" s="11"/>
      <c r="K15" s="12"/>
    </row>
    <row r="16" spans="1:11" ht="1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3.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4" t="s">
        <v>23</v>
      </c>
      <c r="B18" s="75" t="s">
        <v>24</v>
      </c>
      <c r="C18" s="74" t="s">
        <v>25</v>
      </c>
      <c r="D18" s="75" t="s">
        <v>26</v>
      </c>
      <c r="E18" s="75" t="s">
        <v>27</v>
      </c>
      <c r="F18" s="76" t="s">
        <v>28</v>
      </c>
      <c r="G18" s="76" t="s">
        <v>29</v>
      </c>
      <c r="H18" s="76" t="s">
        <v>30</v>
      </c>
      <c r="I18" s="75" t="s">
        <v>31</v>
      </c>
      <c r="J18" s="5"/>
      <c r="K18" s="5"/>
    </row>
    <row r="19" spans="1:11" ht="15">
      <c r="A19" s="74"/>
      <c r="B19" s="75"/>
      <c r="C19" s="74"/>
      <c r="D19" s="75"/>
      <c r="E19" s="75"/>
      <c r="F19" s="76"/>
      <c r="G19" s="76"/>
      <c r="H19" s="76"/>
      <c r="I19" s="75"/>
      <c r="J19" s="5"/>
      <c r="K19" s="5"/>
    </row>
    <row r="20" spans="1:11" ht="15">
      <c r="A20" s="74"/>
      <c r="B20" s="75"/>
      <c r="C20" s="74"/>
      <c r="D20" s="75"/>
      <c r="E20" s="75"/>
      <c r="F20" s="76"/>
      <c r="G20" s="76"/>
      <c r="H20" s="76"/>
      <c r="I20" s="75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4201070</v>
      </c>
      <c r="E22" s="27">
        <f t="shared" si="0"/>
        <v>0</v>
      </c>
      <c r="F22" s="27">
        <f t="shared" si="0"/>
        <v>0</v>
      </c>
      <c r="G22" s="27">
        <f t="shared" si="0"/>
        <v>2824203.52</v>
      </c>
      <c r="H22" s="27">
        <f t="shared" si="0"/>
        <v>2824203.52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4201070</v>
      </c>
      <c r="E23" s="27">
        <f t="shared" si="1"/>
        <v>0</v>
      </c>
      <c r="F23" s="27">
        <f t="shared" si="1"/>
        <v>0</v>
      </c>
      <c r="G23" s="27">
        <f t="shared" si="1"/>
        <v>2824203.52</v>
      </c>
      <c r="H23" s="27">
        <f t="shared" si="1"/>
        <v>2824203.52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4201070</v>
      </c>
      <c r="E24" s="27">
        <f t="shared" si="2"/>
        <v>0</v>
      </c>
      <c r="F24" s="27">
        <f t="shared" si="2"/>
        <v>0</v>
      </c>
      <c r="G24" s="27">
        <f t="shared" si="2"/>
        <v>2824203.52</v>
      </c>
      <c r="H24" s="27">
        <f t="shared" si="2"/>
        <v>2824203.52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3443500</v>
      </c>
      <c r="E25" s="49">
        <f t="shared" si="3"/>
        <v>0</v>
      </c>
      <c r="F25" s="49">
        <f t="shared" si="3"/>
        <v>0</v>
      </c>
      <c r="G25" s="49">
        <f t="shared" si="3"/>
        <v>2318251</v>
      </c>
      <c r="H25" s="49">
        <f t="shared" si="3"/>
        <v>2318251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3443500</v>
      </c>
      <c r="E26" s="50"/>
      <c r="F26" s="50"/>
      <c r="G26" s="50">
        <v>2318251</v>
      </c>
      <c r="H26" s="50">
        <v>2318251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757570</v>
      </c>
      <c r="E28" s="51"/>
      <c r="F28" s="51"/>
      <c r="G28" s="51">
        <v>505952.52</v>
      </c>
      <c r="H28" s="51">
        <v>505952.52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0</v>
      </c>
      <c r="E36" s="49">
        <f t="shared" si="5"/>
        <v>0</v>
      </c>
      <c r="F36" s="49">
        <f t="shared" si="5"/>
        <v>0</v>
      </c>
      <c r="G36" s="49">
        <f t="shared" si="5"/>
        <v>0</v>
      </c>
      <c r="H36" s="49">
        <f t="shared" si="5"/>
        <v>0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1.75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>
        <f aca="true" t="shared" si="7" ref="D46:I46">D47+D48</f>
        <v>0</v>
      </c>
      <c r="E46" s="52">
        <f t="shared" si="7"/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8" ref="D49:I49">D50+D51+D52</f>
        <v>0</v>
      </c>
      <c r="E49" s="52">
        <f t="shared" si="8"/>
        <v>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9" ref="D53:I53">D54+D55+D56</f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9"/>
      <c r="E88" s="79"/>
      <c r="F88" s="47"/>
      <c r="G88" s="80">
        <v>0</v>
      </c>
      <c r="H88" s="80"/>
      <c r="I88" s="1"/>
    </row>
    <row r="89" spans="1:9" ht="15">
      <c r="A89" s="1"/>
      <c r="B89" s="47"/>
      <c r="C89" s="47"/>
      <c r="D89" s="77" t="s">
        <v>110</v>
      </c>
      <c r="E89" s="77"/>
      <c r="F89" s="47"/>
      <c r="G89" s="78" t="s">
        <v>111</v>
      </c>
      <c r="H89" s="78"/>
      <c r="I89" s="1"/>
    </row>
    <row r="90" spans="1:9" ht="15">
      <c r="A90" s="47" t="s">
        <v>112</v>
      </c>
      <c r="B90" s="1"/>
      <c r="C90" s="47"/>
      <c r="D90" s="81"/>
      <c r="E90" s="81"/>
      <c r="F90" s="47"/>
      <c r="G90" s="80">
        <v>0</v>
      </c>
      <c r="H90" s="80"/>
      <c r="I90" s="1"/>
    </row>
    <row r="91" spans="1:9" ht="15">
      <c r="A91" s="48" t="s">
        <v>115</v>
      </c>
      <c r="B91" s="1"/>
      <c r="C91" s="47"/>
      <c r="D91" s="77" t="s">
        <v>110</v>
      </c>
      <c r="E91" s="77"/>
      <c r="F91" s="1"/>
      <c r="G91" s="78" t="s">
        <v>111</v>
      </c>
      <c r="H91" s="78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0">
      <selection activeCell="K25" sqref="K25"/>
    </sheetView>
  </sheetViews>
  <sheetFormatPr defaultColWidth="8.7109375" defaultRowHeight="15"/>
  <cols>
    <col min="1" max="1" width="57.71093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4" t="s">
        <v>0</v>
      </c>
      <c r="H1" s="64"/>
      <c r="I1" s="64"/>
      <c r="J1" s="2"/>
      <c r="K1" s="1"/>
    </row>
    <row r="2" spans="1:11" ht="15">
      <c r="A2" s="1"/>
      <c r="B2" s="1"/>
      <c r="C2" s="1"/>
      <c r="D2" s="1"/>
      <c r="E2" s="1"/>
      <c r="F2" s="1"/>
      <c r="G2" s="64"/>
      <c r="H2" s="64"/>
      <c r="I2" s="64"/>
      <c r="J2" s="2"/>
      <c r="K2" s="1"/>
    </row>
    <row r="3" spans="1:11" ht="15">
      <c r="A3" s="1"/>
      <c r="B3" s="1"/>
      <c r="C3" s="1"/>
      <c r="D3" s="1"/>
      <c r="E3" s="1"/>
      <c r="F3" s="1"/>
      <c r="G3" s="64"/>
      <c r="H3" s="64"/>
      <c r="I3" s="64"/>
      <c r="J3" s="2"/>
      <c r="K3" s="1"/>
    </row>
    <row r="4" spans="1:11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3"/>
      <c r="K4" s="3"/>
    </row>
    <row r="5" spans="1:11" ht="15">
      <c r="A5" s="66" t="s">
        <v>2</v>
      </c>
      <c r="B5" s="66"/>
      <c r="C5" s="66"/>
      <c r="D5" s="66"/>
      <c r="E5" s="66"/>
      <c r="F5" s="66"/>
      <c r="G5" s="4" t="s">
        <v>3</v>
      </c>
      <c r="H5" s="3"/>
      <c r="I5" s="3"/>
      <c r="J5" s="3"/>
      <c r="K5" s="3"/>
    </row>
    <row r="6" spans="1:11" ht="15">
      <c r="A6" s="65" t="s">
        <v>136</v>
      </c>
      <c r="B6" s="65"/>
      <c r="C6" s="65"/>
      <c r="D6" s="65"/>
      <c r="E6" s="65"/>
      <c r="F6" s="65"/>
      <c r="G6" s="65"/>
      <c r="H6" s="65"/>
      <c r="I6" s="65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42" customHeight="1">
      <c r="A9" s="8" t="s">
        <v>5</v>
      </c>
      <c r="B9" s="67" t="s">
        <v>125</v>
      </c>
      <c r="C9" s="67"/>
      <c r="D9" s="67"/>
      <c r="E9" s="67"/>
      <c r="F9" s="67"/>
      <c r="G9" s="67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8"/>
      <c r="C10" s="68"/>
      <c r="D10" s="68"/>
      <c r="E10" s="68"/>
      <c r="F10" s="68"/>
      <c r="G10" s="68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9" t="s">
        <v>12</v>
      </c>
      <c r="C11" s="69"/>
      <c r="D11" s="69"/>
      <c r="E11" s="69"/>
      <c r="F11" s="69"/>
      <c r="G11" s="69"/>
      <c r="H11" s="5" t="s">
        <v>13</v>
      </c>
      <c r="I11" s="14">
        <v>430</v>
      </c>
      <c r="J11" s="11"/>
      <c r="K11" s="13"/>
    </row>
    <row r="12" spans="1:11" ht="15" customHeight="1">
      <c r="A12" s="70" t="s">
        <v>14</v>
      </c>
      <c r="B12" s="70"/>
      <c r="C12" s="70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70" t="s">
        <v>15</v>
      </c>
      <c r="B13" s="70"/>
      <c r="C13" s="70"/>
      <c r="D13" s="19"/>
      <c r="E13" s="71"/>
      <c r="F13" s="71"/>
      <c r="G13" s="71"/>
      <c r="H13" s="71"/>
      <c r="I13" s="71"/>
      <c r="J13" s="11"/>
      <c r="K13" s="12"/>
    </row>
    <row r="14" spans="1:11" ht="15" customHeight="1">
      <c r="A14" s="70" t="s">
        <v>16</v>
      </c>
      <c r="B14" s="70"/>
      <c r="C14" s="70"/>
      <c r="D14" s="20"/>
      <c r="E14" s="72" t="s">
        <v>135</v>
      </c>
      <c r="F14" s="72"/>
      <c r="G14" s="72"/>
      <c r="H14" s="72"/>
      <c r="I14" s="72"/>
      <c r="J14" s="11"/>
      <c r="K14" s="12"/>
    </row>
    <row r="15" spans="1:11" ht="39.75" customHeight="1">
      <c r="A15" s="70" t="s">
        <v>18</v>
      </c>
      <c r="B15" s="70"/>
      <c r="C15" s="70"/>
      <c r="D15" s="21" t="s">
        <v>19</v>
      </c>
      <c r="E15" s="73" t="s">
        <v>20</v>
      </c>
      <c r="F15" s="73"/>
      <c r="G15" s="73"/>
      <c r="H15" s="73"/>
      <c r="I15" s="73"/>
      <c r="J15" s="11"/>
      <c r="K15" s="12"/>
    </row>
    <row r="16" spans="1:11" ht="16.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.7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4" t="s">
        <v>23</v>
      </c>
      <c r="B18" s="75" t="s">
        <v>24</v>
      </c>
      <c r="C18" s="74" t="s">
        <v>25</v>
      </c>
      <c r="D18" s="75" t="s">
        <v>26</v>
      </c>
      <c r="E18" s="75" t="s">
        <v>27</v>
      </c>
      <c r="F18" s="76" t="s">
        <v>28</v>
      </c>
      <c r="G18" s="76" t="s">
        <v>29</v>
      </c>
      <c r="H18" s="76" t="s">
        <v>30</v>
      </c>
      <c r="I18" s="75" t="s">
        <v>31</v>
      </c>
      <c r="J18" s="5"/>
      <c r="K18" s="5"/>
    </row>
    <row r="19" spans="1:11" ht="15">
      <c r="A19" s="74"/>
      <c r="B19" s="75"/>
      <c r="C19" s="74"/>
      <c r="D19" s="75"/>
      <c r="E19" s="75"/>
      <c r="F19" s="76"/>
      <c r="G19" s="76"/>
      <c r="H19" s="76"/>
      <c r="I19" s="75"/>
      <c r="J19" s="5"/>
      <c r="K19" s="5"/>
    </row>
    <row r="20" spans="1:11" ht="15">
      <c r="A20" s="74"/>
      <c r="B20" s="75"/>
      <c r="C20" s="74"/>
      <c r="D20" s="75"/>
      <c r="E20" s="75"/>
      <c r="F20" s="76"/>
      <c r="G20" s="76"/>
      <c r="H20" s="76"/>
      <c r="I20" s="75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2428044</v>
      </c>
      <c r="E22" s="27">
        <f t="shared" si="0"/>
        <v>0</v>
      </c>
      <c r="F22" s="27">
        <f t="shared" si="0"/>
        <v>0</v>
      </c>
      <c r="G22" s="27">
        <f t="shared" si="0"/>
        <v>1577454.4</v>
      </c>
      <c r="H22" s="27">
        <f t="shared" si="0"/>
        <v>1577454.4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2428044</v>
      </c>
      <c r="E23" s="27">
        <f t="shared" si="1"/>
        <v>0</v>
      </c>
      <c r="F23" s="27">
        <f t="shared" si="1"/>
        <v>0</v>
      </c>
      <c r="G23" s="27">
        <f t="shared" si="1"/>
        <v>1577454.4</v>
      </c>
      <c r="H23" s="27">
        <f t="shared" si="1"/>
        <v>1577454.4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2428044</v>
      </c>
      <c r="E24" s="27">
        <f t="shared" si="2"/>
        <v>0</v>
      </c>
      <c r="F24" s="49">
        <f>F25</f>
        <v>0</v>
      </c>
      <c r="G24" s="27">
        <f>G25+G28</f>
        <v>1577454.4</v>
      </c>
      <c r="H24" s="27">
        <f t="shared" si="2"/>
        <v>1577454.4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1990200</v>
      </c>
      <c r="E25" s="49">
        <f t="shared" si="3"/>
        <v>0</v>
      </c>
      <c r="F25" s="49">
        <f t="shared" si="3"/>
        <v>0</v>
      </c>
      <c r="G25" s="49">
        <f t="shared" si="3"/>
        <v>1294852.79</v>
      </c>
      <c r="H25" s="49">
        <f t="shared" si="3"/>
        <v>1294852.79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1990200</v>
      </c>
      <c r="E26" s="50"/>
      <c r="F26" s="50"/>
      <c r="G26" s="50">
        <v>1294852.79</v>
      </c>
      <c r="H26" s="50">
        <v>1294852.79</v>
      </c>
      <c r="I26" s="50"/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/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437844</v>
      </c>
      <c r="E28" s="51"/>
      <c r="F28" s="51"/>
      <c r="G28" s="51">
        <v>282601.61</v>
      </c>
      <c r="H28" s="51">
        <v>282601.61</v>
      </c>
      <c r="I28" s="51"/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/>
      <c r="E29" s="52"/>
      <c r="F29" s="52"/>
      <c r="G29" s="52"/>
      <c r="H29" s="52"/>
      <c r="I29" s="52"/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4" ref="D36:I36">SUM(D37:D42)</f>
        <v>0</v>
      </c>
      <c r="E36" s="49">
        <f t="shared" si="4"/>
        <v>0</v>
      </c>
      <c r="F36" s="49">
        <f t="shared" si="4"/>
        <v>0</v>
      </c>
      <c r="G36" s="49">
        <f t="shared" si="4"/>
        <v>0</v>
      </c>
      <c r="H36" s="49">
        <f t="shared" si="4"/>
        <v>0</v>
      </c>
      <c r="I36" s="49">
        <f t="shared" si="4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4.75" customHeight="1">
      <c r="A43" s="34" t="s">
        <v>63</v>
      </c>
      <c r="B43" s="30">
        <v>2280</v>
      </c>
      <c r="C43" s="30">
        <v>220</v>
      </c>
      <c r="D43" s="49">
        <f aca="true" t="shared" si="5" ref="D43:I43">D44+D45</f>
        <v>0</v>
      </c>
      <c r="E43" s="49">
        <f t="shared" si="5"/>
        <v>0</v>
      </c>
      <c r="F43" s="49">
        <f t="shared" si="5"/>
        <v>0</v>
      </c>
      <c r="G43" s="49">
        <f t="shared" si="5"/>
        <v>0</v>
      </c>
      <c r="H43" s="49">
        <f t="shared" si="5"/>
        <v>0</v>
      </c>
      <c r="I43" s="49">
        <f t="shared" si="5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>
        <f aca="true" t="shared" si="6" ref="D46:I46">D47+D48</f>
        <v>0</v>
      </c>
      <c r="E46" s="52">
        <f t="shared" si="6"/>
        <v>0</v>
      </c>
      <c r="F46" s="52">
        <f t="shared" si="6"/>
        <v>0</v>
      </c>
      <c r="G46" s="52">
        <f t="shared" si="6"/>
        <v>0</v>
      </c>
      <c r="H46" s="52">
        <f t="shared" si="6"/>
        <v>0</v>
      </c>
      <c r="I46" s="52">
        <f t="shared" si="6"/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7" ref="D49:I49">D50+D51+D52</f>
        <v>0</v>
      </c>
      <c r="E49" s="52">
        <f t="shared" si="7"/>
        <v>0</v>
      </c>
      <c r="F49" s="52">
        <f t="shared" si="7"/>
        <v>0</v>
      </c>
      <c r="G49" s="52">
        <f t="shared" si="7"/>
        <v>0</v>
      </c>
      <c r="H49" s="52">
        <f t="shared" si="7"/>
        <v>0</v>
      </c>
      <c r="I49" s="52">
        <f t="shared" si="7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8" ref="D53:I53">D54+D55+D56</f>
        <v>0</v>
      </c>
      <c r="E53" s="54">
        <f t="shared" si="8"/>
        <v>0</v>
      </c>
      <c r="F53" s="54">
        <f t="shared" si="8"/>
        <v>0</v>
      </c>
      <c r="G53" s="54">
        <f t="shared" si="8"/>
        <v>0</v>
      </c>
      <c r="H53" s="54">
        <f t="shared" si="8"/>
        <v>0</v>
      </c>
      <c r="I53" s="54">
        <f t="shared" si="8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9"/>
      <c r="E88" s="79"/>
      <c r="F88" s="47"/>
      <c r="G88" s="80">
        <v>0</v>
      </c>
      <c r="H88" s="80"/>
      <c r="I88" s="1"/>
    </row>
    <row r="89" spans="1:9" ht="15">
      <c r="A89" s="1"/>
      <c r="B89" s="47"/>
      <c r="C89" s="47"/>
      <c r="D89" s="77" t="s">
        <v>110</v>
      </c>
      <c r="E89" s="77"/>
      <c r="F89" s="47"/>
      <c r="G89" s="78" t="s">
        <v>111</v>
      </c>
      <c r="H89" s="78"/>
      <c r="I89" s="1"/>
    </row>
    <row r="90" spans="1:9" ht="15">
      <c r="A90" s="47" t="s">
        <v>112</v>
      </c>
      <c r="B90" s="1"/>
      <c r="C90" s="47"/>
      <c r="D90" s="81"/>
      <c r="E90" s="81"/>
      <c r="F90" s="47"/>
      <c r="G90" s="80">
        <v>0</v>
      </c>
      <c r="H90" s="80"/>
      <c r="I90" s="1"/>
    </row>
    <row r="91" spans="1:9" ht="15">
      <c r="A91" s="48" t="s">
        <v>115</v>
      </c>
      <c r="B91" s="1"/>
      <c r="C91" s="47"/>
      <c r="D91" s="77" t="s">
        <v>110</v>
      </c>
      <c r="E91" s="77"/>
      <c r="F91" s="1"/>
      <c r="G91" s="78" t="s">
        <v>111</v>
      </c>
      <c r="H91" s="78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K91"/>
  <sheetViews>
    <sheetView zoomScalePageLayoutView="0" workbookViewId="0" topLeftCell="A16">
      <selection activeCell="K18" sqref="K18"/>
    </sheetView>
  </sheetViews>
  <sheetFormatPr defaultColWidth="8.7109375" defaultRowHeight="15"/>
  <cols>
    <col min="1" max="1" width="57.574218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4" t="s">
        <v>0</v>
      </c>
      <c r="H1" s="64"/>
      <c r="I1" s="64"/>
      <c r="J1" s="2"/>
      <c r="K1" s="1"/>
    </row>
    <row r="2" spans="1:11" ht="15">
      <c r="A2" s="1"/>
      <c r="B2" s="1"/>
      <c r="C2" s="1"/>
      <c r="D2" s="1"/>
      <c r="E2" s="1"/>
      <c r="F2" s="1"/>
      <c r="G2" s="64"/>
      <c r="H2" s="64"/>
      <c r="I2" s="64"/>
      <c r="J2" s="2"/>
      <c r="K2" s="1"/>
    </row>
    <row r="3" spans="1:11" ht="15">
      <c r="A3" s="1"/>
      <c r="B3" s="1"/>
      <c r="C3" s="1"/>
      <c r="D3" s="1"/>
      <c r="E3" s="1"/>
      <c r="F3" s="1"/>
      <c r="G3" s="64"/>
      <c r="H3" s="64"/>
      <c r="I3" s="64"/>
      <c r="J3" s="2"/>
      <c r="K3" s="1"/>
    </row>
    <row r="4" spans="1:11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3"/>
      <c r="K4" s="3"/>
    </row>
    <row r="5" spans="1:11" ht="15">
      <c r="A5" s="66" t="s">
        <v>2</v>
      </c>
      <c r="B5" s="66"/>
      <c r="C5" s="66"/>
      <c r="D5" s="66"/>
      <c r="E5" s="66"/>
      <c r="F5" s="66"/>
      <c r="G5" s="4" t="s">
        <v>3</v>
      </c>
      <c r="H5" s="3"/>
      <c r="I5" s="3"/>
      <c r="J5" s="3"/>
      <c r="K5" s="3"/>
    </row>
    <row r="6" spans="1:11" ht="15">
      <c r="A6" s="65" t="s">
        <v>136</v>
      </c>
      <c r="B6" s="65"/>
      <c r="C6" s="65"/>
      <c r="D6" s="65"/>
      <c r="E6" s="65"/>
      <c r="F6" s="65"/>
      <c r="G6" s="65"/>
      <c r="H6" s="65"/>
      <c r="I6" s="65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6.75" customHeight="1">
      <c r="A9" s="8" t="s">
        <v>5</v>
      </c>
      <c r="B9" s="67" t="s">
        <v>126</v>
      </c>
      <c r="C9" s="67"/>
      <c r="D9" s="67"/>
      <c r="E9" s="67"/>
      <c r="F9" s="67"/>
      <c r="G9" s="67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8"/>
      <c r="C10" s="68"/>
      <c r="D10" s="68"/>
      <c r="E10" s="68"/>
      <c r="F10" s="68"/>
      <c r="G10" s="68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9" t="s">
        <v>12</v>
      </c>
      <c r="C11" s="69"/>
      <c r="D11" s="69"/>
      <c r="E11" s="69"/>
      <c r="F11" s="69"/>
      <c r="G11" s="69"/>
      <c r="H11" s="5" t="s">
        <v>13</v>
      </c>
      <c r="I11" s="14">
        <v>430</v>
      </c>
      <c r="J11" s="11"/>
      <c r="K11" s="13"/>
    </row>
    <row r="12" spans="1:11" ht="15" customHeight="1">
      <c r="A12" s="70" t="s">
        <v>14</v>
      </c>
      <c r="B12" s="70"/>
      <c r="C12" s="70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70" t="s">
        <v>15</v>
      </c>
      <c r="B13" s="70"/>
      <c r="C13" s="70"/>
      <c r="D13" s="19"/>
      <c r="E13" s="71"/>
      <c r="F13" s="71"/>
      <c r="G13" s="71"/>
      <c r="H13" s="71"/>
      <c r="I13" s="71"/>
      <c r="J13" s="11"/>
      <c r="K13" s="12"/>
    </row>
    <row r="14" spans="1:11" ht="15" customHeight="1">
      <c r="A14" s="70" t="s">
        <v>16</v>
      </c>
      <c r="B14" s="70"/>
      <c r="C14" s="70"/>
      <c r="D14" s="20"/>
      <c r="E14" s="72" t="s">
        <v>17</v>
      </c>
      <c r="F14" s="72"/>
      <c r="G14" s="72"/>
      <c r="H14" s="72"/>
      <c r="I14" s="72"/>
      <c r="J14" s="11"/>
      <c r="K14" s="12"/>
    </row>
    <row r="15" spans="1:11" ht="31.5" customHeight="1">
      <c r="A15" s="70" t="s">
        <v>18</v>
      </c>
      <c r="B15" s="70"/>
      <c r="C15" s="70"/>
      <c r="D15" s="21" t="s">
        <v>19</v>
      </c>
      <c r="E15" s="73" t="s">
        <v>20</v>
      </c>
      <c r="F15" s="73"/>
      <c r="G15" s="73"/>
      <c r="H15" s="73"/>
      <c r="I15" s="73"/>
      <c r="J15" s="11"/>
      <c r="K15" s="12"/>
    </row>
    <row r="16" spans="1:11" ht="14.2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3.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4" t="s">
        <v>23</v>
      </c>
      <c r="B18" s="75" t="s">
        <v>24</v>
      </c>
      <c r="C18" s="74" t="s">
        <v>25</v>
      </c>
      <c r="D18" s="75" t="s">
        <v>26</v>
      </c>
      <c r="E18" s="75" t="s">
        <v>27</v>
      </c>
      <c r="F18" s="76" t="s">
        <v>28</v>
      </c>
      <c r="G18" s="76" t="s">
        <v>29</v>
      </c>
      <c r="H18" s="76" t="s">
        <v>30</v>
      </c>
      <c r="I18" s="75" t="s">
        <v>31</v>
      </c>
      <c r="J18" s="5"/>
      <c r="K18" s="5"/>
    </row>
    <row r="19" spans="1:11" ht="15">
      <c r="A19" s="74"/>
      <c r="B19" s="75"/>
      <c r="C19" s="74"/>
      <c r="D19" s="75"/>
      <c r="E19" s="75"/>
      <c r="F19" s="76"/>
      <c r="G19" s="76"/>
      <c r="H19" s="76"/>
      <c r="I19" s="75"/>
      <c r="J19" s="5"/>
      <c r="K19" s="5"/>
    </row>
    <row r="20" spans="1:11" ht="15">
      <c r="A20" s="74"/>
      <c r="B20" s="75"/>
      <c r="C20" s="74"/>
      <c r="D20" s="75"/>
      <c r="E20" s="75"/>
      <c r="F20" s="76"/>
      <c r="G20" s="76"/>
      <c r="H20" s="76"/>
      <c r="I20" s="75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>Суб!D22+'Н.Ром'!D22</f>
        <v>6734766</v>
      </c>
      <c r="E22" s="27">
        <f>Суб!E22+'Н.Ром'!E22</f>
        <v>0</v>
      </c>
      <c r="F22" s="27">
        <f>Суб!F22+'Н.Ром'!F22</f>
        <v>0</v>
      </c>
      <c r="G22" s="27">
        <f>Суб!G22+'Н.Ром'!G22</f>
        <v>4567048.79</v>
      </c>
      <c r="H22" s="27">
        <f>Суб!H22+'Н.Ром'!H22</f>
        <v>4567048.79</v>
      </c>
      <c r="I22" s="27">
        <f>Суб!I22+'Н.Ром'!I22</f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>Суб!D23+'Н.Ром'!D23</f>
        <v>6734766</v>
      </c>
      <c r="E23" s="27">
        <f>Суб!E23+'Н.Ром'!E23</f>
        <v>0</v>
      </c>
      <c r="F23" s="27">
        <f>Суб!F23+'Н.Ром'!F23</f>
        <v>0</v>
      </c>
      <c r="G23" s="27">
        <f>Суб!G23+'Н.Ром'!G23</f>
        <v>4567048.79</v>
      </c>
      <c r="H23" s="27">
        <f>Суб!H23+'Н.Ром'!H23</f>
        <v>4567048.79</v>
      </c>
      <c r="I23" s="27">
        <f>Суб!I23+'Н.Ром'!I23</f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>Суб!D24+'Н.Ром'!D24</f>
        <v>6734766</v>
      </c>
      <c r="E24" s="27">
        <f>Суб!E24+'Н.Ром'!E24</f>
        <v>0</v>
      </c>
      <c r="F24" s="27">
        <f>Суб!F24+'Н.Ром'!F24</f>
        <v>0</v>
      </c>
      <c r="G24" s="27">
        <f>Суб!G24+'Н.Ром'!G24</f>
        <v>4567048.79</v>
      </c>
      <c r="H24" s="27">
        <f>Суб!H24+'Н.Ром'!H24</f>
        <v>4567048.79</v>
      </c>
      <c r="I24" s="27">
        <f>Суб!I24+'Н.Ром'!I24</f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27">
        <f>Суб!D25+'Н.Ром'!D25</f>
        <v>5520300</v>
      </c>
      <c r="E25" s="27">
        <f>Суб!E25+'Н.Ром'!E25</f>
        <v>0</v>
      </c>
      <c r="F25" s="27">
        <f>Суб!F25+'Н.Ром'!F25</f>
        <v>0</v>
      </c>
      <c r="G25" s="27">
        <f>Суб!G25+'Н.Ром'!G25</f>
        <v>3748847.78</v>
      </c>
      <c r="H25" s="27">
        <f>Суб!H25+'Н.Ром'!H25</f>
        <v>3748847.78</v>
      </c>
      <c r="I25" s="27">
        <f>Суб!I25+'Н.Ром'!I25</f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27">
        <f>Суб!D26+'Н.Ром'!D26</f>
        <v>5520300</v>
      </c>
      <c r="E26" s="27">
        <f>Суб!E26+'Н.Ром'!E26</f>
        <v>0</v>
      </c>
      <c r="F26" s="27">
        <f>Суб!F26+'Н.Ром'!F26</f>
        <v>0</v>
      </c>
      <c r="G26" s="27">
        <f>Суб!G26+'Н.Ром'!G26</f>
        <v>3748847.78</v>
      </c>
      <c r="H26" s="27">
        <f>Суб!H26+'Н.Ром'!H26</f>
        <v>3748847.78</v>
      </c>
      <c r="I26" s="27">
        <f>Суб!I26+'Н.Ром'!I26</f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27">
        <f>Суб!D27+'Н.Ром'!D27</f>
        <v>0</v>
      </c>
      <c r="E27" s="27">
        <f>Суб!E27+'Н.Ром'!E27</f>
        <v>0</v>
      </c>
      <c r="F27" s="27">
        <f>Суб!F27+'Н.Ром'!F27</f>
        <v>0</v>
      </c>
      <c r="G27" s="27">
        <f>Суб!G27+'Н.Ром'!G27</f>
        <v>0</v>
      </c>
      <c r="H27" s="27">
        <f>Суб!H27+'Н.Ром'!H27</f>
        <v>0</v>
      </c>
      <c r="I27" s="27">
        <f>Суб!I27+'Н.Ром'!I27</f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27">
        <f>Суб!D28+'Н.Ром'!D28</f>
        <v>1214466</v>
      </c>
      <c r="E28" s="27">
        <f>Суб!E28+'Н.Ром'!E28</f>
        <v>0</v>
      </c>
      <c r="F28" s="27">
        <f>Суб!F28+'Н.Ром'!F28</f>
        <v>0</v>
      </c>
      <c r="G28" s="27">
        <f>Суб!G28+'Н.Ром'!G28</f>
        <v>818201.01</v>
      </c>
      <c r="H28" s="27">
        <f>Суб!H28+'Н.Ром'!H28</f>
        <v>818201.01</v>
      </c>
      <c r="I28" s="27">
        <f>Суб!I28+'Н.Ром'!I28</f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27">
        <f>Суб!D29+'Н.Ром'!D29</f>
        <v>0</v>
      </c>
      <c r="E29" s="27">
        <f>Суб!E29+'Н.Ром'!E29</f>
        <v>0</v>
      </c>
      <c r="F29" s="27">
        <f>Суб!F29+'Н.Ром'!F29</f>
        <v>0</v>
      </c>
      <c r="G29" s="27">
        <f>Суб!G29+'Н.Ром'!G29</f>
        <v>0</v>
      </c>
      <c r="H29" s="27">
        <f>Суб!H29+'Н.Ром'!H29</f>
        <v>0</v>
      </c>
      <c r="I29" s="27">
        <f>Суб!I29+'Н.Ром'!I29</f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27">
        <f>Суб!D30+'Н.Ром'!D30</f>
        <v>0</v>
      </c>
      <c r="E30" s="27">
        <f>Суб!E30+'Н.Ром'!E30</f>
        <v>0</v>
      </c>
      <c r="F30" s="27">
        <f>Суб!F30+'Н.Ром'!F30</f>
        <v>0</v>
      </c>
      <c r="G30" s="27">
        <f>Суб!G30+'Н.Ром'!G30</f>
        <v>0</v>
      </c>
      <c r="H30" s="27">
        <f>Суб!H30+'Н.Ром'!H30</f>
        <v>0</v>
      </c>
      <c r="I30" s="27">
        <f>Суб!I30+'Н.Ром'!I30</f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27">
        <f>Суб!D31+'Н.Ром'!D31</f>
        <v>0</v>
      </c>
      <c r="E31" s="27">
        <f>Суб!E31+'Н.Ром'!E31</f>
        <v>0</v>
      </c>
      <c r="F31" s="27">
        <f>Суб!F31+'Н.Ром'!F31</f>
        <v>0</v>
      </c>
      <c r="G31" s="27">
        <f>Суб!G31+'Н.Ром'!G31</f>
        <v>0</v>
      </c>
      <c r="H31" s="27">
        <f>Суб!H31+'Н.Ром'!H31</f>
        <v>0</v>
      </c>
      <c r="I31" s="27">
        <f>Суб!I31+'Н.Ром'!I31</f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27">
        <f>Суб!D32+'Н.Ром'!D32</f>
        <v>0</v>
      </c>
      <c r="E32" s="27">
        <f>Суб!E32+'Н.Ром'!E32</f>
        <v>0</v>
      </c>
      <c r="F32" s="27">
        <f>Суб!F32+'Н.Ром'!F32</f>
        <v>0</v>
      </c>
      <c r="G32" s="27">
        <f>Суб!G32+'Н.Ром'!G32</f>
        <v>0</v>
      </c>
      <c r="H32" s="27">
        <f>Суб!H32+'Н.Ром'!H32</f>
        <v>0</v>
      </c>
      <c r="I32" s="27">
        <f>Суб!I32+'Н.Ром'!I32</f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27">
        <f>Суб!D33+'Н.Ром'!D33</f>
        <v>0</v>
      </c>
      <c r="E33" s="27">
        <f>Суб!E33+'Н.Ром'!E33</f>
        <v>0</v>
      </c>
      <c r="F33" s="27">
        <f>Суб!F33+'Н.Ром'!F33</f>
        <v>0</v>
      </c>
      <c r="G33" s="27">
        <f>Суб!G33+'Н.Ром'!G33</f>
        <v>0</v>
      </c>
      <c r="H33" s="27">
        <f>Суб!H33+'Н.Ром'!H33</f>
        <v>0</v>
      </c>
      <c r="I33" s="27">
        <f>Суб!I33+'Н.Ром'!I33</f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27">
        <f>Суб!D34+'Н.Ром'!D34</f>
        <v>0</v>
      </c>
      <c r="E34" s="27">
        <f>Суб!E34+'Н.Ром'!E34</f>
        <v>0</v>
      </c>
      <c r="F34" s="27">
        <f>Суб!F34+'Н.Ром'!F34</f>
        <v>0</v>
      </c>
      <c r="G34" s="27">
        <f>Суб!G34+'Н.Ром'!G34</f>
        <v>0</v>
      </c>
      <c r="H34" s="27">
        <f>Суб!H34+'Н.Ром'!H34</f>
        <v>0</v>
      </c>
      <c r="I34" s="27">
        <f>Суб!I34+'Н.Ром'!I34</f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27">
        <f>Суб!D35+'Н.Ром'!D35</f>
        <v>0</v>
      </c>
      <c r="E35" s="27">
        <f>Суб!E35+'Н.Ром'!E35</f>
        <v>0</v>
      </c>
      <c r="F35" s="27">
        <f>Суб!F35+'Н.Ром'!F35</f>
        <v>0</v>
      </c>
      <c r="G35" s="27">
        <f>Суб!G35+'Н.Ром'!G35</f>
        <v>0</v>
      </c>
      <c r="H35" s="27">
        <f>Суб!H35+'Н.Ром'!H35</f>
        <v>0</v>
      </c>
      <c r="I35" s="27">
        <f>Суб!I35+'Н.Ром'!I35</f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27">
        <f>Суб!D36+'Н.Ром'!D36</f>
        <v>0</v>
      </c>
      <c r="E36" s="27">
        <f>Суб!E36+'Н.Ром'!E36</f>
        <v>0</v>
      </c>
      <c r="F36" s="27">
        <f>Суб!F36+'Н.Ром'!F36</f>
        <v>0</v>
      </c>
      <c r="G36" s="27">
        <f>Суб!G36+'Н.Ром'!G36</f>
        <v>0</v>
      </c>
      <c r="H36" s="27">
        <f>Суб!H36+'Н.Ром'!H36</f>
        <v>0</v>
      </c>
      <c r="I36" s="27">
        <f>Суб!I36+'Н.Ром'!I36</f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27">
        <f>Суб!D37+'Н.Ром'!D37</f>
        <v>0</v>
      </c>
      <c r="E37" s="27">
        <f>Суб!E37+'Н.Ром'!E37</f>
        <v>0</v>
      </c>
      <c r="F37" s="27">
        <f>Суб!F37+'Н.Ром'!F37</f>
        <v>0</v>
      </c>
      <c r="G37" s="27">
        <f>Суб!G37+'Н.Ром'!G37</f>
        <v>0</v>
      </c>
      <c r="H37" s="27">
        <f>Суб!H37+'Н.Ром'!H37</f>
        <v>0</v>
      </c>
      <c r="I37" s="27">
        <f>Суб!I37+'Н.Ром'!I37</f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27">
        <f>Суб!D38+'Н.Ром'!D38</f>
        <v>0</v>
      </c>
      <c r="E38" s="27">
        <f>Суб!E38+'Н.Ром'!E38</f>
        <v>0</v>
      </c>
      <c r="F38" s="27">
        <f>Суб!F38+'Н.Ром'!F38</f>
        <v>0</v>
      </c>
      <c r="G38" s="27">
        <f>Суб!G38+'Н.Ром'!G38</f>
        <v>0</v>
      </c>
      <c r="H38" s="27">
        <f>Суб!H38+'Н.Ром'!H38</f>
        <v>0</v>
      </c>
      <c r="I38" s="27">
        <f>Суб!I38+'Н.Ром'!I38</f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27">
        <f>Суб!D39+'Н.Ром'!D39</f>
        <v>0</v>
      </c>
      <c r="E39" s="27">
        <f>Суб!E39+'Н.Ром'!E39</f>
        <v>0</v>
      </c>
      <c r="F39" s="27">
        <f>Суб!F39+'Н.Ром'!F39</f>
        <v>0</v>
      </c>
      <c r="G39" s="27">
        <f>Суб!G39+'Н.Ром'!G39</f>
        <v>0</v>
      </c>
      <c r="H39" s="27">
        <f>Суб!H39+'Н.Ром'!H39</f>
        <v>0</v>
      </c>
      <c r="I39" s="27">
        <f>Суб!I39+'Н.Ром'!I39</f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27">
        <f>Суб!D40+'Н.Ром'!D40</f>
        <v>0</v>
      </c>
      <c r="E40" s="27">
        <f>Суб!E40+'Н.Ром'!E40</f>
        <v>0</v>
      </c>
      <c r="F40" s="27">
        <f>Суб!F40+'Н.Ром'!F40</f>
        <v>0</v>
      </c>
      <c r="G40" s="27">
        <f>Суб!G40+'Н.Ром'!G40</f>
        <v>0</v>
      </c>
      <c r="H40" s="27">
        <f>Суб!H40+'Н.Ром'!H40</f>
        <v>0</v>
      </c>
      <c r="I40" s="27">
        <f>Суб!I40+'Н.Ром'!I40</f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27">
        <f>Суб!D41+'Н.Ром'!D41</f>
        <v>0</v>
      </c>
      <c r="E41" s="27">
        <f>Суб!E41+'Н.Ром'!E41</f>
        <v>0</v>
      </c>
      <c r="F41" s="27">
        <f>Суб!F41+'Н.Ром'!F41</f>
        <v>0</v>
      </c>
      <c r="G41" s="27">
        <f>Суб!G41+'Н.Ром'!G41</f>
        <v>0</v>
      </c>
      <c r="H41" s="27">
        <f>Суб!H41+'Н.Ром'!H41</f>
        <v>0</v>
      </c>
      <c r="I41" s="27">
        <f>Суб!I41+'Н.Ром'!I41</f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27">
        <f>Суб!D42+'Н.Ром'!D42</f>
        <v>0</v>
      </c>
      <c r="E42" s="27">
        <f>Суб!E42+'Н.Ром'!E42</f>
        <v>0</v>
      </c>
      <c r="F42" s="27">
        <f>Суб!F42+'Н.Ром'!F42</f>
        <v>0</v>
      </c>
      <c r="G42" s="27">
        <f>Суб!G42+'Н.Ром'!G42</f>
        <v>0</v>
      </c>
      <c r="H42" s="27">
        <f>Суб!H42+'Н.Ром'!H42</f>
        <v>0</v>
      </c>
      <c r="I42" s="27">
        <f>Суб!I42+'Н.Ром'!I42</f>
        <v>0</v>
      </c>
    </row>
    <row r="43" spans="1:9" ht="24" customHeight="1">
      <c r="A43" s="34" t="s">
        <v>63</v>
      </c>
      <c r="B43" s="30">
        <v>2280</v>
      </c>
      <c r="C43" s="30">
        <v>220</v>
      </c>
      <c r="D43" s="27">
        <f>Суб!D43+'Н.Ром'!D43</f>
        <v>0</v>
      </c>
      <c r="E43" s="27">
        <f>Суб!E43+'Н.Ром'!E43</f>
        <v>0</v>
      </c>
      <c r="F43" s="27">
        <f>Суб!F43+'Н.Ром'!F43</f>
        <v>0</v>
      </c>
      <c r="G43" s="27">
        <f>Суб!G43+'Н.Ром'!G43</f>
        <v>0</v>
      </c>
      <c r="H43" s="27">
        <f>Суб!H43+'Н.Ром'!H43</f>
        <v>0</v>
      </c>
      <c r="I43" s="27">
        <f>Суб!I43+'Н.Ром'!I43</f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27">
        <f>Суб!D44+'Н.Ром'!D44</f>
        <v>0</v>
      </c>
      <c r="E44" s="27">
        <f>Суб!E44+'Н.Ром'!E44</f>
        <v>0</v>
      </c>
      <c r="F44" s="27">
        <f>Суб!F44+'Н.Ром'!F44</f>
        <v>0</v>
      </c>
      <c r="G44" s="27">
        <f>Суб!G44+'Н.Ром'!G44</f>
        <v>0</v>
      </c>
      <c r="H44" s="27">
        <f>Суб!H44+'Н.Ром'!H44</f>
        <v>0</v>
      </c>
      <c r="I44" s="27">
        <f>Суб!I44+'Н.Ром'!I44</f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27">
        <f>Суб!D45+'Н.Ром'!D45</f>
        <v>0</v>
      </c>
      <c r="E45" s="27">
        <f>Суб!E45+'Н.Ром'!E45</f>
        <v>0</v>
      </c>
      <c r="F45" s="27">
        <f>Суб!F45+'Н.Ром'!F45</f>
        <v>0</v>
      </c>
      <c r="G45" s="27">
        <f>Суб!G45+'Н.Ром'!G45</f>
        <v>0</v>
      </c>
      <c r="H45" s="27">
        <f>Суб!H45+'Н.Ром'!H45</f>
        <v>0</v>
      </c>
      <c r="I45" s="27">
        <f>Суб!I45+'Н.Ром'!I45</f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27">
        <f>Суб!D46+'Н.Ром'!D46</f>
        <v>0</v>
      </c>
      <c r="E46" s="27">
        <f>Суб!E46+'Н.Ром'!E46</f>
        <v>0</v>
      </c>
      <c r="F46" s="27">
        <f>Суб!F46+'Н.Ром'!F46</f>
        <v>0</v>
      </c>
      <c r="G46" s="27">
        <f>Суб!G46+'Н.Ром'!G46</f>
        <v>0</v>
      </c>
      <c r="H46" s="27">
        <f>Суб!H46+'Н.Ром'!H46</f>
        <v>0</v>
      </c>
      <c r="I46" s="27">
        <f>Суб!I46+'Н.Ром'!I46</f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27">
        <f>Суб!D47+'Н.Ром'!D47</f>
        <v>0</v>
      </c>
      <c r="E47" s="27">
        <f>Суб!E47+'Н.Ром'!E47</f>
        <v>0</v>
      </c>
      <c r="F47" s="27">
        <f>Суб!F47+'Н.Ром'!F47</f>
        <v>0</v>
      </c>
      <c r="G47" s="27">
        <f>Суб!G47+'Н.Ром'!G47</f>
        <v>0</v>
      </c>
      <c r="H47" s="27">
        <f>Суб!H47+'Н.Ром'!H47</f>
        <v>0</v>
      </c>
      <c r="I47" s="27">
        <f>Суб!I47+'Н.Ром'!I47</f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27">
        <f>Суб!D48+'Н.Ром'!D48</f>
        <v>0</v>
      </c>
      <c r="E48" s="27">
        <f>Суб!E48+'Н.Ром'!E48</f>
        <v>0</v>
      </c>
      <c r="F48" s="27">
        <f>Суб!F48+'Н.Ром'!F48</f>
        <v>0</v>
      </c>
      <c r="G48" s="27">
        <f>Суб!G48+'Н.Ром'!G48</f>
        <v>0</v>
      </c>
      <c r="H48" s="27">
        <f>Суб!H48+'Н.Ром'!H48</f>
        <v>0</v>
      </c>
      <c r="I48" s="27">
        <f>Суб!I48+'Н.Ром'!I48</f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27">
        <f>Суб!D49+'Н.Ром'!D49</f>
        <v>0</v>
      </c>
      <c r="E49" s="27">
        <f>Суб!E49+'Н.Ром'!E49</f>
        <v>0</v>
      </c>
      <c r="F49" s="27">
        <f>Суб!F49+'Н.Ром'!F49</f>
        <v>0</v>
      </c>
      <c r="G49" s="27">
        <f>Суб!G49+'Н.Ром'!G49</f>
        <v>0</v>
      </c>
      <c r="H49" s="27">
        <f>Суб!H49+'Н.Ром'!H49</f>
        <v>0</v>
      </c>
      <c r="I49" s="27">
        <f>Суб!I49+'Н.Ром'!I49</f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27">
        <f>Суб!D50+'Н.Ром'!D50</f>
        <v>0</v>
      </c>
      <c r="E50" s="27">
        <f>Суб!E50+'Н.Ром'!E50</f>
        <v>0</v>
      </c>
      <c r="F50" s="27">
        <f>Суб!F50+'Н.Ром'!F50</f>
        <v>0</v>
      </c>
      <c r="G50" s="27">
        <f>Суб!G50+'Н.Ром'!G50</f>
        <v>0</v>
      </c>
      <c r="H50" s="27">
        <f>Суб!H50+'Н.Ром'!H50</f>
        <v>0</v>
      </c>
      <c r="I50" s="27">
        <f>Суб!I50+'Н.Ром'!I50</f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27">
        <f>Суб!D51+'Н.Ром'!D51</f>
        <v>0</v>
      </c>
      <c r="E51" s="27">
        <f>Суб!E51+'Н.Ром'!E51</f>
        <v>0</v>
      </c>
      <c r="F51" s="27">
        <f>Суб!F51+'Н.Ром'!F51</f>
        <v>0</v>
      </c>
      <c r="G51" s="27">
        <f>Суб!G51+'Н.Ром'!G51</f>
        <v>0</v>
      </c>
      <c r="H51" s="27">
        <f>Суб!H51+'Н.Ром'!H51</f>
        <v>0</v>
      </c>
      <c r="I51" s="27">
        <f>Суб!I51+'Н.Ром'!I51</f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27">
        <f>Суб!D52+'Н.Ром'!D52</f>
        <v>0</v>
      </c>
      <c r="E52" s="27">
        <f>Суб!E52+'Н.Ром'!E52</f>
        <v>0</v>
      </c>
      <c r="F52" s="27">
        <f>Суб!F52+'Н.Ром'!F52</f>
        <v>0</v>
      </c>
      <c r="G52" s="27">
        <f>Суб!G52+'Н.Ром'!G52</f>
        <v>0</v>
      </c>
      <c r="H52" s="27">
        <f>Суб!H52+'Н.Ром'!H52</f>
        <v>0</v>
      </c>
      <c r="I52" s="27">
        <f>Суб!I52+'Н.Ром'!I52</f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27">
        <f>Суб!D53+'Н.Ром'!D53</f>
        <v>0</v>
      </c>
      <c r="E53" s="27">
        <f>Суб!E53+'Н.Ром'!E53</f>
        <v>0</v>
      </c>
      <c r="F53" s="27">
        <f>Суб!F53+'Н.Ром'!F53</f>
        <v>0</v>
      </c>
      <c r="G53" s="27">
        <f>Суб!G53+'Н.Ром'!G53</f>
        <v>0</v>
      </c>
      <c r="H53" s="27">
        <f>Суб!H53+'Н.Ром'!H53</f>
        <v>0</v>
      </c>
      <c r="I53" s="27">
        <f>Суб!I53+'Н.Ром'!I53</f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27">
        <f>Суб!D54+'Н.Ром'!D54</f>
        <v>0</v>
      </c>
      <c r="E54" s="27">
        <f>Суб!E54+'Н.Ром'!E54</f>
        <v>0</v>
      </c>
      <c r="F54" s="27">
        <f>Суб!F54+'Н.Ром'!F54</f>
        <v>0</v>
      </c>
      <c r="G54" s="27">
        <f>Суб!G54+'Н.Ром'!G54</f>
        <v>0</v>
      </c>
      <c r="H54" s="27">
        <f>Суб!H54+'Н.Ром'!H54</f>
        <v>0</v>
      </c>
      <c r="I54" s="27">
        <f>Суб!I54+'Н.Ром'!I54</f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27">
        <f>Суб!D55+'Н.Ром'!D55</f>
        <v>0</v>
      </c>
      <c r="E55" s="27">
        <f>Суб!E55+'Н.Ром'!E55</f>
        <v>0</v>
      </c>
      <c r="F55" s="27">
        <f>Суб!F55+'Н.Ром'!F55</f>
        <v>0</v>
      </c>
      <c r="G55" s="27">
        <f>Суб!G55+'Н.Ром'!G55</f>
        <v>0</v>
      </c>
      <c r="H55" s="27">
        <f>Суб!H55+'Н.Ром'!H55</f>
        <v>0</v>
      </c>
      <c r="I55" s="27">
        <f>Суб!I55+'Н.Ром'!I55</f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27">
        <f>Суб!D56+'Н.Ром'!D56</f>
        <v>0</v>
      </c>
      <c r="E56" s="27">
        <f>Суб!E56+'Н.Ром'!E56</f>
        <v>0</v>
      </c>
      <c r="F56" s="27">
        <f>Суб!F56+'Н.Ром'!F56</f>
        <v>0</v>
      </c>
      <c r="G56" s="27">
        <f>Суб!G56+'Н.Ром'!G56</f>
        <v>0</v>
      </c>
      <c r="H56" s="27">
        <f>Суб!H56+'Н.Ром'!H56</f>
        <v>0</v>
      </c>
      <c r="I56" s="27">
        <f>Суб!I56+'Н.Ром'!I56</f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27">
        <f>Суб!D57+'Н.Ром'!D57</f>
        <v>0</v>
      </c>
      <c r="E57" s="27">
        <f>Суб!E57+'Н.Ром'!E57</f>
        <v>0</v>
      </c>
      <c r="F57" s="27">
        <f>Суб!F57+'Н.Ром'!F57</f>
        <v>0</v>
      </c>
      <c r="G57" s="27">
        <f>Суб!G57+'Н.Ром'!G57</f>
        <v>0</v>
      </c>
      <c r="H57" s="27">
        <f>Суб!H57+'Н.Ром'!H57</f>
        <v>0</v>
      </c>
      <c r="I57" s="27">
        <f>Суб!I57+'Н.Ром'!I57</f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27">
        <f>Суб!D58+'Н.Ром'!D58</f>
        <v>0</v>
      </c>
      <c r="E58" s="27">
        <f>Суб!E58+'Н.Ром'!E58</f>
        <v>0</v>
      </c>
      <c r="F58" s="27">
        <f>Суб!F58+'Н.Ром'!F58</f>
        <v>0</v>
      </c>
      <c r="G58" s="27">
        <f>Суб!G58+'Н.Ром'!G58</f>
        <v>0</v>
      </c>
      <c r="H58" s="27">
        <f>Суб!H58+'Н.Ром'!H58</f>
        <v>0</v>
      </c>
      <c r="I58" s="27">
        <f>Суб!I58+'Н.Ром'!I58</f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27">
        <f>Суб!D59+'Н.Ром'!D59</f>
        <v>0</v>
      </c>
      <c r="E59" s="27">
        <f>Суб!E59+'Н.Ром'!E59</f>
        <v>0</v>
      </c>
      <c r="F59" s="27">
        <f>Суб!F59+'Н.Ром'!F59</f>
        <v>0</v>
      </c>
      <c r="G59" s="27">
        <f>Суб!G59+'Н.Ром'!G59</f>
        <v>0</v>
      </c>
      <c r="H59" s="27">
        <f>Суб!H59+'Н.Ром'!H59</f>
        <v>0</v>
      </c>
      <c r="I59" s="27">
        <f>Суб!I59+'Н.Ром'!I59</f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27">
        <f>Суб!D60+'Н.Ром'!D60</f>
        <v>0</v>
      </c>
      <c r="E60" s="27">
        <f>Суб!E60+'Н.Ром'!E60</f>
        <v>0</v>
      </c>
      <c r="F60" s="27">
        <f>Суб!F60+'Н.Ром'!F60</f>
        <v>0</v>
      </c>
      <c r="G60" s="27">
        <f>Суб!G60+'Н.Ром'!G60</f>
        <v>0</v>
      </c>
      <c r="H60" s="27">
        <f>Суб!H60+'Н.Ром'!H60</f>
        <v>0</v>
      </c>
      <c r="I60" s="27">
        <f>Суб!I60+'Н.Ром'!I60</f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27">
        <f>Суб!D61+'Н.Ром'!D61</f>
        <v>0</v>
      </c>
      <c r="E61" s="27">
        <f>Суб!E61+'Н.Ром'!E61</f>
        <v>0</v>
      </c>
      <c r="F61" s="27">
        <f>Суб!F61+'Н.Ром'!F61</f>
        <v>0</v>
      </c>
      <c r="G61" s="27">
        <f>Суб!G61+'Н.Ром'!G61</f>
        <v>0</v>
      </c>
      <c r="H61" s="27">
        <f>Суб!H61+'Н.Ром'!H61</f>
        <v>0</v>
      </c>
      <c r="I61" s="27">
        <f>Суб!I61+'Н.Ром'!I61</f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27">
        <f>Суб!D62+'Н.Ром'!D62</f>
        <v>0</v>
      </c>
      <c r="E62" s="27">
        <f>Суб!E62+'Н.Ром'!E62</f>
        <v>0</v>
      </c>
      <c r="F62" s="27">
        <f>Суб!F62+'Н.Ром'!F62</f>
        <v>0</v>
      </c>
      <c r="G62" s="27">
        <f>Суб!G62+'Н.Ром'!G62</f>
        <v>0</v>
      </c>
      <c r="H62" s="27">
        <f>Суб!H62+'Н.Ром'!H62</f>
        <v>0</v>
      </c>
      <c r="I62" s="27">
        <f>Суб!I62+'Н.Ром'!I62</f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27">
        <f>Суб!D63+'Н.Ром'!D63</f>
        <v>0</v>
      </c>
      <c r="E63" s="27">
        <f>Суб!E63+'Н.Ром'!E63</f>
        <v>0</v>
      </c>
      <c r="F63" s="27">
        <f>Суб!F63+'Н.Ром'!F63</f>
        <v>0</v>
      </c>
      <c r="G63" s="27">
        <f>Суб!G63+'Н.Ром'!G63</f>
        <v>0</v>
      </c>
      <c r="H63" s="27">
        <f>Суб!H63+'Н.Ром'!H63</f>
        <v>0</v>
      </c>
      <c r="I63" s="27">
        <f>Суб!I63+'Н.Ром'!I63</f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27">
        <f>Суб!D64+'Н.Ром'!D64</f>
        <v>0</v>
      </c>
      <c r="E64" s="27">
        <f>Суб!E64+'Н.Ром'!E64</f>
        <v>0</v>
      </c>
      <c r="F64" s="27">
        <f>Суб!F64+'Н.Ром'!F64</f>
        <v>0</v>
      </c>
      <c r="G64" s="27">
        <f>Суб!G64+'Н.Ром'!G64</f>
        <v>0</v>
      </c>
      <c r="H64" s="27">
        <f>Суб!H64+'Н.Ром'!H64</f>
        <v>0</v>
      </c>
      <c r="I64" s="27">
        <f>Суб!I64+'Н.Ром'!I64</f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27">
        <f>Суб!D65+'Н.Ром'!D65</f>
        <v>0</v>
      </c>
      <c r="E65" s="27">
        <f>Суб!E65+'Н.Ром'!E65</f>
        <v>0</v>
      </c>
      <c r="F65" s="27">
        <f>Суб!F65+'Н.Ром'!F65</f>
        <v>0</v>
      </c>
      <c r="G65" s="27">
        <f>Суб!G65+'Н.Ром'!G65</f>
        <v>0</v>
      </c>
      <c r="H65" s="27">
        <f>Суб!H65+'Н.Ром'!H65</f>
        <v>0</v>
      </c>
      <c r="I65" s="27">
        <f>Суб!I65+'Н.Ром'!I65</f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27">
        <f>Суб!D66+'Н.Ром'!D66</f>
        <v>0</v>
      </c>
      <c r="E66" s="27">
        <f>Суб!E66+'Н.Ром'!E66</f>
        <v>0</v>
      </c>
      <c r="F66" s="27">
        <f>Суб!F66+'Н.Ром'!F66</f>
        <v>0</v>
      </c>
      <c r="G66" s="27">
        <f>Суб!G66+'Н.Ром'!G66</f>
        <v>0</v>
      </c>
      <c r="H66" s="27">
        <f>Суб!H66+'Н.Ром'!H66</f>
        <v>0</v>
      </c>
      <c r="I66" s="27">
        <f>Суб!I66+'Н.Ром'!I66</f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27">
        <f>Суб!D67+'Н.Ром'!D67</f>
        <v>0</v>
      </c>
      <c r="E67" s="27">
        <f>Суб!E67+'Н.Ром'!E67</f>
        <v>0</v>
      </c>
      <c r="F67" s="27">
        <f>Суб!F67+'Н.Ром'!F67</f>
        <v>0</v>
      </c>
      <c r="G67" s="27">
        <f>Суб!G67+'Н.Ром'!G67</f>
        <v>0</v>
      </c>
      <c r="H67" s="27">
        <f>Суб!H67+'Н.Ром'!H67</f>
        <v>0</v>
      </c>
      <c r="I67" s="27">
        <f>Суб!I67+'Н.Ром'!I67</f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27">
        <f>Суб!D68+'Н.Ром'!D68</f>
        <v>0</v>
      </c>
      <c r="E68" s="27">
        <f>Суб!E68+'Н.Ром'!E68</f>
        <v>0</v>
      </c>
      <c r="F68" s="27">
        <f>Суб!F68+'Н.Ром'!F68</f>
        <v>0</v>
      </c>
      <c r="G68" s="27">
        <f>Суб!G68+'Н.Ром'!G68</f>
        <v>0</v>
      </c>
      <c r="H68" s="27">
        <f>Суб!H68+'Н.Ром'!H68</f>
        <v>0</v>
      </c>
      <c r="I68" s="27">
        <f>Суб!I68+'Н.Ром'!I68</f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27">
        <f>Суб!D69+'Н.Ром'!D69</f>
        <v>0</v>
      </c>
      <c r="E69" s="27">
        <f>Суб!E69+'Н.Ром'!E69</f>
        <v>0</v>
      </c>
      <c r="F69" s="27">
        <f>Суб!F69+'Н.Ром'!F69</f>
        <v>0</v>
      </c>
      <c r="G69" s="27">
        <f>Суб!G69+'Н.Ром'!G69</f>
        <v>0</v>
      </c>
      <c r="H69" s="27">
        <f>Суб!H69+'Н.Ром'!H69</f>
        <v>0</v>
      </c>
      <c r="I69" s="27">
        <f>Суб!I69+'Н.Ром'!I69</f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27">
        <f>Суб!D70+'Н.Ром'!D70</f>
        <v>0</v>
      </c>
      <c r="E70" s="27">
        <f>Суб!E70+'Н.Ром'!E70</f>
        <v>0</v>
      </c>
      <c r="F70" s="27">
        <f>Суб!F70+'Н.Ром'!F70</f>
        <v>0</v>
      </c>
      <c r="G70" s="27">
        <f>Суб!G70+'Н.Ром'!G70</f>
        <v>0</v>
      </c>
      <c r="H70" s="27">
        <f>Суб!H70+'Н.Ром'!H70</f>
        <v>0</v>
      </c>
      <c r="I70" s="27">
        <f>Суб!I70+'Н.Ром'!I70</f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27">
        <f>Суб!D71+'Н.Ром'!D71</f>
        <v>0</v>
      </c>
      <c r="E71" s="27">
        <f>Суб!E71+'Н.Ром'!E71</f>
        <v>0</v>
      </c>
      <c r="F71" s="27">
        <f>Суб!F71+'Н.Ром'!F71</f>
        <v>0</v>
      </c>
      <c r="G71" s="27">
        <f>Суб!G71+'Н.Ром'!G71</f>
        <v>0</v>
      </c>
      <c r="H71" s="27">
        <f>Суб!H71+'Н.Ром'!H71</f>
        <v>0</v>
      </c>
      <c r="I71" s="27">
        <f>Суб!I71+'Н.Ром'!I71</f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27">
        <f>Суб!D72+'Н.Ром'!D72</f>
        <v>0</v>
      </c>
      <c r="E72" s="27">
        <f>Суб!E72+'Н.Ром'!E72</f>
        <v>0</v>
      </c>
      <c r="F72" s="27">
        <f>Суб!F72+'Н.Ром'!F72</f>
        <v>0</v>
      </c>
      <c r="G72" s="27">
        <f>Суб!G72+'Н.Ром'!G72</f>
        <v>0</v>
      </c>
      <c r="H72" s="27">
        <f>Суб!H72+'Н.Ром'!H72</f>
        <v>0</v>
      </c>
      <c r="I72" s="27">
        <f>Суб!I72+'Н.Ром'!I72</f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27">
        <f>Суб!D73+'Н.Ром'!D73</f>
        <v>0</v>
      </c>
      <c r="E73" s="27">
        <f>Суб!E73+'Н.Ром'!E73</f>
        <v>0</v>
      </c>
      <c r="F73" s="27">
        <f>Суб!F73+'Н.Ром'!F73</f>
        <v>0</v>
      </c>
      <c r="G73" s="27">
        <f>Суб!G73+'Н.Ром'!G73</f>
        <v>0</v>
      </c>
      <c r="H73" s="27">
        <f>Суб!H73+'Н.Ром'!H73</f>
        <v>0</v>
      </c>
      <c r="I73" s="27">
        <f>Суб!I73+'Н.Ром'!I73</f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27">
        <f>Суб!D74+'Н.Ром'!D74</f>
        <v>0</v>
      </c>
      <c r="E74" s="27">
        <f>Суб!E74+'Н.Ром'!E74</f>
        <v>0</v>
      </c>
      <c r="F74" s="27">
        <f>Суб!F74+'Н.Ром'!F74</f>
        <v>0</v>
      </c>
      <c r="G74" s="27">
        <f>Суб!G74+'Н.Ром'!G74</f>
        <v>0</v>
      </c>
      <c r="H74" s="27">
        <f>Суб!H74+'Н.Ром'!H74</f>
        <v>0</v>
      </c>
      <c r="I74" s="27">
        <f>Суб!I74+'Н.Ром'!I74</f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27">
        <f>Суб!D75+'Н.Ром'!D75</f>
        <v>0</v>
      </c>
      <c r="E75" s="27">
        <f>Суб!E75+'Н.Ром'!E75</f>
        <v>0</v>
      </c>
      <c r="F75" s="27">
        <f>Суб!F75+'Н.Ром'!F75</f>
        <v>0</v>
      </c>
      <c r="G75" s="27">
        <f>Суб!G75+'Н.Ром'!G75</f>
        <v>0</v>
      </c>
      <c r="H75" s="27">
        <f>Суб!H75+'Н.Ром'!H75</f>
        <v>0</v>
      </c>
      <c r="I75" s="27">
        <f>Суб!I75+'Н.Ром'!I75</f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27">
        <f>Суб!D76+'Н.Ром'!D76</f>
        <v>0</v>
      </c>
      <c r="E76" s="27">
        <f>Суб!E76+'Н.Ром'!E76</f>
        <v>0</v>
      </c>
      <c r="F76" s="27">
        <f>Суб!F76+'Н.Ром'!F76</f>
        <v>0</v>
      </c>
      <c r="G76" s="27">
        <f>Суб!G76+'Н.Ром'!G76</f>
        <v>0</v>
      </c>
      <c r="H76" s="27">
        <f>Суб!H76+'Н.Ром'!H76</f>
        <v>0</v>
      </c>
      <c r="I76" s="27">
        <f>Суб!I76+'Н.Ром'!I76</f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27">
        <f>Суб!D77+'Н.Ром'!D77</f>
        <v>0</v>
      </c>
      <c r="E77" s="27">
        <f>Суб!E77+'Н.Ром'!E77</f>
        <v>0</v>
      </c>
      <c r="F77" s="27">
        <f>Суб!F77+'Н.Ром'!F77</f>
        <v>0</v>
      </c>
      <c r="G77" s="27">
        <f>Суб!G77+'Н.Ром'!G77</f>
        <v>0</v>
      </c>
      <c r="H77" s="27">
        <f>Суб!H77+'Н.Ром'!H77</f>
        <v>0</v>
      </c>
      <c r="I77" s="27">
        <f>Суб!I77+'Н.Ром'!I77</f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27">
        <f>Суб!D78+'Н.Ром'!D78</f>
        <v>0</v>
      </c>
      <c r="E78" s="27">
        <f>Суб!E78+'Н.Ром'!E78</f>
        <v>0</v>
      </c>
      <c r="F78" s="27">
        <f>Суб!F78+'Н.Ром'!F78</f>
        <v>0</v>
      </c>
      <c r="G78" s="27">
        <f>Суб!G78+'Н.Ром'!G78</f>
        <v>0</v>
      </c>
      <c r="H78" s="27">
        <f>Суб!H78+'Н.Ром'!H78</f>
        <v>0</v>
      </c>
      <c r="I78" s="27">
        <f>Суб!I78+'Н.Ром'!I78</f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27">
        <f>Суб!D79+'Н.Ром'!D79</f>
        <v>0</v>
      </c>
      <c r="E79" s="27">
        <f>Суб!E79+'Н.Ром'!E79</f>
        <v>0</v>
      </c>
      <c r="F79" s="27">
        <f>Суб!F79+'Н.Ром'!F79</f>
        <v>0</v>
      </c>
      <c r="G79" s="27">
        <f>Суб!G79+'Н.Ром'!G79</f>
        <v>0</v>
      </c>
      <c r="H79" s="27">
        <f>Суб!H79+'Н.Ром'!H79</f>
        <v>0</v>
      </c>
      <c r="I79" s="27">
        <f>Суб!I79+'Н.Ром'!I79</f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27">
        <f>Суб!D80+'Н.Ром'!D80</f>
        <v>0</v>
      </c>
      <c r="E80" s="27">
        <f>Суб!E80+'Н.Ром'!E80</f>
        <v>0</v>
      </c>
      <c r="F80" s="27">
        <f>Суб!F80+'Н.Ром'!F80</f>
        <v>0</v>
      </c>
      <c r="G80" s="27">
        <f>Суб!G80+'Н.Ром'!G80</f>
        <v>0</v>
      </c>
      <c r="H80" s="27">
        <f>Суб!H80+'Н.Ром'!H80</f>
        <v>0</v>
      </c>
      <c r="I80" s="27">
        <f>Суб!I80+'Н.Ром'!I80</f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27">
        <f>Суб!D81+'Н.Ром'!D81</f>
        <v>0</v>
      </c>
      <c r="E81" s="27">
        <f>Суб!E81+'Н.Ром'!E81</f>
        <v>0</v>
      </c>
      <c r="F81" s="27">
        <f>Суб!F81+'Н.Ром'!F81</f>
        <v>0</v>
      </c>
      <c r="G81" s="27">
        <f>Суб!G81+'Н.Ром'!G81</f>
        <v>0</v>
      </c>
      <c r="H81" s="27">
        <f>Суб!H81+'Н.Ром'!H81</f>
        <v>0</v>
      </c>
      <c r="I81" s="27">
        <f>Суб!I81+'Н.Ром'!I81</f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27">
        <f>Суб!D82+'Н.Ром'!D82</f>
        <v>0</v>
      </c>
      <c r="E82" s="27">
        <f>Суб!E82+'Н.Ром'!E82</f>
        <v>0</v>
      </c>
      <c r="F82" s="27">
        <f>Суб!F82+'Н.Ром'!F82</f>
        <v>0</v>
      </c>
      <c r="G82" s="27">
        <f>Суб!G82+'Н.Ром'!G82</f>
        <v>0</v>
      </c>
      <c r="H82" s="27">
        <f>Суб!H82+'Н.Ром'!H82</f>
        <v>0</v>
      </c>
      <c r="I82" s="27">
        <f>Суб!I82+'Н.Ром'!I82</f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27">
        <f>Суб!D83+'Н.Ром'!D83</f>
        <v>0</v>
      </c>
      <c r="E83" s="27">
        <f>Суб!E83+'Н.Ром'!E83</f>
        <v>0</v>
      </c>
      <c r="F83" s="27">
        <f>Суб!F83+'Н.Ром'!F83</f>
        <v>0</v>
      </c>
      <c r="G83" s="27">
        <f>Суб!G83+'Н.Ром'!G83</f>
        <v>0</v>
      </c>
      <c r="H83" s="27">
        <f>Суб!H83+'Н.Ром'!H83</f>
        <v>0</v>
      </c>
      <c r="I83" s="27">
        <f>Суб!I83+'Н.Ром'!I83</f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27">
        <f>Суб!D84+'Н.Ром'!D84</f>
        <v>0</v>
      </c>
      <c r="E84" s="27">
        <f>Суб!E84+'Н.Ром'!E84</f>
        <v>0</v>
      </c>
      <c r="F84" s="27">
        <f>Суб!F84+'Н.Ром'!F84</f>
        <v>0</v>
      </c>
      <c r="G84" s="27">
        <f>Суб!G84+'Н.Ром'!G84</f>
        <v>0</v>
      </c>
      <c r="H84" s="27">
        <f>Суб!H84+'Н.Ром'!H84</f>
        <v>0</v>
      </c>
      <c r="I84" s="27">
        <f>Суб!I84+'Н.Ром'!I84</f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 t="s">
        <v>33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9"/>
      <c r="E88" s="79"/>
      <c r="F88" s="47"/>
      <c r="G88" s="80">
        <v>0</v>
      </c>
      <c r="H88" s="80"/>
      <c r="I88" s="1"/>
    </row>
    <row r="89" spans="1:9" ht="15">
      <c r="A89" s="1"/>
      <c r="B89" s="47"/>
      <c r="C89" s="47"/>
      <c r="D89" s="77" t="s">
        <v>110</v>
      </c>
      <c r="E89" s="77"/>
      <c r="F89" s="47"/>
      <c r="G89" s="78" t="s">
        <v>111</v>
      </c>
      <c r="H89" s="78"/>
      <c r="I89" s="1"/>
    </row>
    <row r="90" spans="1:9" ht="15">
      <c r="A90" s="47" t="s">
        <v>112</v>
      </c>
      <c r="B90" s="1"/>
      <c r="C90" s="47"/>
      <c r="D90" s="81"/>
      <c r="E90" s="81"/>
      <c r="F90" s="47"/>
      <c r="G90" s="80">
        <v>0</v>
      </c>
      <c r="H90" s="80"/>
      <c r="I90" s="1"/>
    </row>
    <row r="91" spans="1:9" ht="15">
      <c r="A91" s="48" t="s">
        <v>115</v>
      </c>
      <c r="B91" s="1"/>
      <c r="C91" s="47"/>
      <c r="D91" s="77" t="s">
        <v>110</v>
      </c>
      <c r="E91" s="77"/>
      <c r="F91" s="1"/>
      <c r="G91" s="78" t="s">
        <v>111</v>
      </c>
      <c r="H91" s="78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0">
      <selection activeCell="L24" sqref="L24"/>
    </sheetView>
  </sheetViews>
  <sheetFormatPr defaultColWidth="8.7109375" defaultRowHeight="15"/>
  <cols>
    <col min="1" max="1" width="58.281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4" t="s">
        <v>0</v>
      </c>
      <c r="H1" s="64"/>
      <c r="I1" s="64"/>
      <c r="J1" s="2"/>
      <c r="K1" s="1"/>
    </row>
    <row r="2" spans="1:11" ht="15">
      <c r="A2" s="1"/>
      <c r="B2" s="1"/>
      <c r="C2" s="1"/>
      <c r="D2" s="1"/>
      <c r="E2" s="1"/>
      <c r="F2" s="1"/>
      <c r="G2" s="64"/>
      <c r="H2" s="64"/>
      <c r="I2" s="64"/>
      <c r="J2" s="2"/>
      <c r="K2" s="1"/>
    </row>
    <row r="3" spans="1:11" ht="15">
      <c r="A3" s="1"/>
      <c r="B3" s="1"/>
      <c r="C3" s="1"/>
      <c r="D3" s="1"/>
      <c r="E3" s="1"/>
      <c r="F3" s="1"/>
      <c r="G3" s="64"/>
      <c r="H3" s="64"/>
      <c r="I3" s="64"/>
      <c r="J3" s="2"/>
      <c r="K3" s="1"/>
    </row>
    <row r="4" spans="1:11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3"/>
      <c r="K4" s="3"/>
    </row>
    <row r="5" spans="1:11" ht="15">
      <c r="A5" s="66" t="s">
        <v>2</v>
      </c>
      <c r="B5" s="66"/>
      <c r="C5" s="66"/>
      <c r="D5" s="66"/>
      <c r="E5" s="66"/>
      <c r="F5" s="66"/>
      <c r="G5" s="4" t="s">
        <v>3</v>
      </c>
      <c r="H5" s="3"/>
      <c r="I5" s="3"/>
      <c r="J5" s="3"/>
      <c r="K5" s="3"/>
    </row>
    <row r="6" spans="1:11" ht="15">
      <c r="A6" s="65" t="s">
        <v>136</v>
      </c>
      <c r="B6" s="65"/>
      <c r="C6" s="65"/>
      <c r="D6" s="65"/>
      <c r="E6" s="65"/>
      <c r="F6" s="65"/>
      <c r="G6" s="65"/>
      <c r="H6" s="65"/>
      <c r="I6" s="65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46.5" customHeight="1">
      <c r="A9" s="8" t="s">
        <v>5</v>
      </c>
      <c r="B9" s="67" t="s">
        <v>127</v>
      </c>
      <c r="C9" s="67"/>
      <c r="D9" s="67"/>
      <c r="E9" s="67"/>
      <c r="F9" s="67"/>
      <c r="G9" s="67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8"/>
      <c r="C10" s="68"/>
      <c r="D10" s="68"/>
      <c r="E10" s="68"/>
      <c r="F10" s="68"/>
      <c r="G10" s="68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9" t="s">
        <v>12</v>
      </c>
      <c r="C11" s="69"/>
      <c r="D11" s="69"/>
      <c r="E11" s="69"/>
      <c r="F11" s="69"/>
      <c r="G11" s="69"/>
      <c r="H11" s="5" t="s">
        <v>13</v>
      </c>
      <c r="I11" s="14">
        <v>430</v>
      </c>
      <c r="J11" s="11"/>
      <c r="K11" s="13"/>
    </row>
    <row r="12" spans="1:11" ht="15" customHeight="1">
      <c r="A12" s="70" t="s">
        <v>14</v>
      </c>
      <c r="B12" s="70"/>
      <c r="C12" s="70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70" t="s">
        <v>15</v>
      </c>
      <c r="B13" s="70"/>
      <c r="C13" s="70"/>
      <c r="D13" s="19"/>
      <c r="E13" s="71"/>
      <c r="F13" s="71"/>
      <c r="G13" s="71"/>
      <c r="H13" s="71"/>
      <c r="I13" s="71"/>
      <c r="J13" s="11"/>
      <c r="K13" s="12"/>
    </row>
    <row r="14" spans="1:11" ht="15" customHeight="1">
      <c r="A14" s="70" t="s">
        <v>16</v>
      </c>
      <c r="B14" s="70"/>
      <c r="C14" s="70"/>
      <c r="D14" s="20"/>
      <c r="E14" s="72" t="s">
        <v>17</v>
      </c>
      <c r="F14" s="72"/>
      <c r="G14" s="72"/>
      <c r="H14" s="72"/>
      <c r="I14" s="72"/>
      <c r="J14" s="11"/>
      <c r="K14" s="12"/>
    </row>
    <row r="15" spans="1:11" ht="34.5" customHeight="1">
      <c r="A15" s="70" t="s">
        <v>18</v>
      </c>
      <c r="B15" s="70"/>
      <c r="C15" s="70"/>
      <c r="D15" s="21" t="s">
        <v>19</v>
      </c>
      <c r="E15" s="73" t="s">
        <v>20</v>
      </c>
      <c r="F15" s="73"/>
      <c r="G15" s="73"/>
      <c r="H15" s="73"/>
      <c r="I15" s="73"/>
      <c r="J15" s="11"/>
      <c r="K15" s="12"/>
    </row>
    <row r="16" spans="1:11" ht="1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4.2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4" t="s">
        <v>23</v>
      </c>
      <c r="B18" s="75" t="s">
        <v>24</v>
      </c>
      <c r="C18" s="74" t="s">
        <v>25</v>
      </c>
      <c r="D18" s="75" t="s">
        <v>26</v>
      </c>
      <c r="E18" s="75" t="s">
        <v>27</v>
      </c>
      <c r="F18" s="76" t="s">
        <v>28</v>
      </c>
      <c r="G18" s="76" t="s">
        <v>29</v>
      </c>
      <c r="H18" s="76" t="s">
        <v>30</v>
      </c>
      <c r="I18" s="75" t="s">
        <v>31</v>
      </c>
      <c r="J18" s="5"/>
      <c r="K18" s="5"/>
    </row>
    <row r="19" spans="1:11" ht="15">
      <c r="A19" s="74"/>
      <c r="B19" s="75"/>
      <c r="C19" s="74"/>
      <c r="D19" s="75"/>
      <c r="E19" s="75"/>
      <c r="F19" s="76"/>
      <c r="G19" s="76"/>
      <c r="H19" s="76"/>
      <c r="I19" s="75"/>
      <c r="J19" s="5"/>
      <c r="K19" s="5"/>
    </row>
    <row r="20" spans="1:11" ht="15">
      <c r="A20" s="74"/>
      <c r="B20" s="75"/>
      <c r="C20" s="74"/>
      <c r="D20" s="75"/>
      <c r="E20" s="75"/>
      <c r="F20" s="76"/>
      <c r="G20" s="76"/>
      <c r="H20" s="76"/>
      <c r="I20" s="75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1546350</v>
      </c>
      <c r="E22" s="27">
        <f t="shared" si="0"/>
        <v>0</v>
      </c>
      <c r="F22" s="27">
        <f t="shared" si="0"/>
        <v>0</v>
      </c>
      <c r="G22" s="27">
        <f t="shared" si="0"/>
        <v>1013980.5</v>
      </c>
      <c r="H22" s="27">
        <f t="shared" si="0"/>
        <v>1013980.5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1546350</v>
      </c>
      <c r="E23" s="27">
        <f t="shared" si="1"/>
        <v>0</v>
      </c>
      <c r="F23" s="27">
        <f t="shared" si="1"/>
        <v>0</v>
      </c>
      <c r="G23" s="27">
        <f t="shared" si="1"/>
        <v>1013980.5</v>
      </c>
      <c r="H23" s="27">
        <f t="shared" si="1"/>
        <v>1013980.5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1546350</v>
      </c>
      <c r="E24" s="27">
        <f t="shared" si="2"/>
        <v>0</v>
      </c>
      <c r="F24" s="27">
        <f t="shared" si="2"/>
        <v>0</v>
      </c>
      <c r="G24" s="27">
        <f t="shared" si="2"/>
        <v>1013980.5</v>
      </c>
      <c r="H24" s="27">
        <f t="shared" si="2"/>
        <v>1013980.5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1267500</v>
      </c>
      <c r="E25" s="49">
        <f t="shared" si="3"/>
        <v>0</v>
      </c>
      <c r="F25" s="49">
        <f t="shared" si="3"/>
        <v>0</v>
      </c>
      <c r="G25" s="49">
        <f t="shared" si="3"/>
        <v>832285.34</v>
      </c>
      <c r="H25" s="49">
        <f t="shared" si="3"/>
        <v>832285.34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1267500</v>
      </c>
      <c r="E26" s="50"/>
      <c r="F26" s="50"/>
      <c r="G26" s="50">
        <v>832285.34</v>
      </c>
      <c r="H26" s="50">
        <v>832285.34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278850</v>
      </c>
      <c r="E28" s="51"/>
      <c r="F28" s="51"/>
      <c r="G28" s="51">
        <v>181695.16</v>
      </c>
      <c r="H28" s="51">
        <v>181695.16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0</v>
      </c>
      <c r="E36" s="49">
        <f t="shared" si="5"/>
        <v>0</v>
      </c>
      <c r="F36" s="49">
        <f t="shared" si="5"/>
        <v>0</v>
      </c>
      <c r="G36" s="49">
        <f t="shared" si="5"/>
        <v>0</v>
      </c>
      <c r="H36" s="49">
        <f t="shared" si="5"/>
        <v>0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4.75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>
        <f aca="true" t="shared" si="7" ref="D46:I46">D47+D48</f>
        <v>0</v>
      </c>
      <c r="E46" s="52">
        <f t="shared" si="7"/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8" ref="D49:I49">D50+D51+D52</f>
        <v>0</v>
      </c>
      <c r="E49" s="52">
        <f t="shared" si="8"/>
        <v>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9" ref="D53:I53">D54+D55+D56</f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9"/>
      <c r="E88" s="79"/>
      <c r="F88" s="47"/>
      <c r="G88" s="80">
        <v>0</v>
      </c>
      <c r="H88" s="80"/>
      <c r="I88" s="1"/>
    </row>
    <row r="89" spans="1:9" ht="15">
      <c r="A89" s="1"/>
      <c r="B89" s="47"/>
      <c r="C89" s="47"/>
      <c r="D89" s="77" t="s">
        <v>110</v>
      </c>
      <c r="E89" s="77"/>
      <c r="F89" s="47"/>
      <c r="G89" s="78" t="s">
        <v>111</v>
      </c>
      <c r="H89" s="78"/>
      <c r="I89" s="1"/>
    </row>
    <row r="90" spans="1:9" ht="15">
      <c r="A90" s="47" t="s">
        <v>112</v>
      </c>
      <c r="B90" s="1"/>
      <c r="C90" s="47"/>
      <c r="D90" s="81"/>
      <c r="E90" s="81"/>
      <c r="F90" s="47"/>
      <c r="G90" s="80">
        <v>0</v>
      </c>
      <c r="H90" s="80"/>
      <c r="I90" s="1"/>
    </row>
    <row r="91" spans="1:9" ht="15">
      <c r="A91" s="48" t="s">
        <v>115</v>
      </c>
      <c r="B91" s="1"/>
      <c r="C91" s="47"/>
      <c r="D91" s="77" t="s">
        <v>110</v>
      </c>
      <c r="E91" s="77"/>
      <c r="F91" s="1"/>
      <c r="G91" s="78" t="s">
        <v>111</v>
      </c>
      <c r="H91" s="78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3">
      <selection activeCell="H31" sqref="H31"/>
    </sheetView>
  </sheetViews>
  <sheetFormatPr defaultColWidth="8.7109375" defaultRowHeight="15"/>
  <cols>
    <col min="1" max="1" width="58.4218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4" t="s">
        <v>0</v>
      </c>
      <c r="H1" s="64"/>
      <c r="I1" s="64"/>
      <c r="J1" s="2"/>
      <c r="K1" s="1"/>
    </row>
    <row r="2" spans="1:11" ht="15">
      <c r="A2" s="1"/>
      <c r="B2" s="1"/>
      <c r="C2" s="1"/>
      <c r="D2" s="1"/>
      <c r="E2" s="1"/>
      <c r="F2" s="1"/>
      <c r="G2" s="64"/>
      <c r="H2" s="64"/>
      <c r="I2" s="64"/>
      <c r="J2" s="2"/>
      <c r="K2" s="1"/>
    </row>
    <row r="3" spans="1:11" ht="15">
      <c r="A3" s="1"/>
      <c r="B3" s="1"/>
      <c r="C3" s="1"/>
      <c r="D3" s="1"/>
      <c r="E3" s="1"/>
      <c r="F3" s="1"/>
      <c r="G3" s="64"/>
      <c r="H3" s="64"/>
      <c r="I3" s="64"/>
      <c r="J3" s="2"/>
      <c r="K3" s="1"/>
    </row>
    <row r="4" spans="1:11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3"/>
      <c r="K4" s="3"/>
    </row>
    <row r="5" spans="1:11" ht="15">
      <c r="A5" s="66" t="s">
        <v>2</v>
      </c>
      <c r="B5" s="66"/>
      <c r="C5" s="66"/>
      <c r="D5" s="66"/>
      <c r="E5" s="66"/>
      <c r="F5" s="66"/>
      <c r="G5" s="4" t="s">
        <v>3</v>
      </c>
      <c r="H5" s="3"/>
      <c r="I5" s="3"/>
      <c r="J5" s="3"/>
      <c r="K5" s="3"/>
    </row>
    <row r="6" spans="1:11" ht="15">
      <c r="A6" s="65" t="s">
        <v>136</v>
      </c>
      <c r="B6" s="65"/>
      <c r="C6" s="65"/>
      <c r="D6" s="65"/>
      <c r="E6" s="65"/>
      <c r="F6" s="65"/>
      <c r="G6" s="65"/>
      <c r="H6" s="65"/>
      <c r="I6" s="65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25.5" customHeight="1">
      <c r="A9" s="8" t="s">
        <v>5</v>
      </c>
      <c r="B9" s="67" t="s">
        <v>126</v>
      </c>
      <c r="C9" s="67"/>
      <c r="D9" s="67"/>
      <c r="E9" s="67"/>
      <c r="F9" s="67"/>
      <c r="G9" s="67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8"/>
      <c r="C10" s="68"/>
      <c r="D10" s="68"/>
      <c r="E10" s="68"/>
      <c r="F10" s="68"/>
      <c r="G10" s="68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9" t="s">
        <v>12</v>
      </c>
      <c r="C11" s="69"/>
      <c r="D11" s="69"/>
      <c r="E11" s="69"/>
      <c r="F11" s="69"/>
      <c r="G11" s="69"/>
      <c r="H11" s="5" t="s">
        <v>13</v>
      </c>
      <c r="I11" s="14">
        <v>430</v>
      </c>
      <c r="J11" s="11"/>
      <c r="K11" s="13"/>
    </row>
    <row r="12" spans="1:11" ht="15" customHeight="1">
      <c r="A12" s="70" t="s">
        <v>14</v>
      </c>
      <c r="B12" s="70"/>
      <c r="C12" s="70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70" t="s">
        <v>15</v>
      </c>
      <c r="B13" s="70"/>
      <c r="C13" s="70"/>
      <c r="D13" s="19"/>
      <c r="E13" s="71"/>
      <c r="F13" s="71"/>
      <c r="G13" s="71"/>
      <c r="H13" s="71"/>
      <c r="I13" s="71"/>
      <c r="J13" s="11"/>
      <c r="K13" s="12"/>
    </row>
    <row r="14" spans="1:11" ht="15" customHeight="1">
      <c r="A14" s="70" t="s">
        <v>16</v>
      </c>
      <c r="B14" s="70"/>
      <c r="C14" s="70"/>
      <c r="D14" s="20"/>
      <c r="E14" s="72" t="s">
        <v>17</v>
      </c>
      <c r="F14" s="72"/>
      <c r="G14" s="72"/>
      <c r="H14" s="72"/>
      <c r="I14" s="72"/>
      <c r="J14" s="11"/>
      <c r="K14" s="12"/>
    </row>
    <row r="15" spans="1:11" ht="34.5" customHeight="1">
      <c r="A15" s="70" t="s">
        <v>18</v>
      </c>
      <c r="B15" s="70"/>
      <c r="C15" s="70"/>
      <c r="D15" s="21" t="s">
        <v>19</v>
      </c>
      <c r="E15" s="73" t="s">
        <v>20</v>
      </c>
      <c r="F15" s="73"/>
      <c r="G15" s="73"/>
      <c r="H15" s="73"/>
      <c r="I15" s="73"/>
      <c r="J15" s="11"/>
      <c r="K15" s="12"/>
    </row>
    <row r="16" spans="1:11" ht="1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8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4" t="s">
        <v>23</v>
      </c>
      <c r="B18" s="75" t="s">
        <v>24</v>
      </c>
      <c r="C18" s="74" t="s">
        <v>25</v>
      </c>
      <c r="D18" s="75" t="s">
        <v>26</v>
      </c>
      <c r="E18" s="75" t="s">
        <v>27</v>
      </c>
      <c r="F18" s="76" t="s">
        <v>28</v>
      </c>
      <c r="G18" s="76" t="s">
        <v>29</v>
      </c>
      <c r="H18" s="76" t="s">
        <v>30</v>
      </c>
      <c r="I18" s="75" t="s">
        <v>31</v>
      </c>
      <c r="J18" s="5"/>
      <c r="K18" s="5"/>
    </row>
    <row r="19" spans="1:11" ht="15">
      <c r="A19" s="74"/>
      <c r="B19" s="75"/>
      <c r="C19" s="74"/>
      <c r="D19" s="75"/>
      <c r="E19" s="75"/>
      <c r="F19" s="76"/>
      <c r="G19" s="76"/>
      <c r="H19" s="76"/>
      <c r="I19" s="75"/>
      <c r="J19" s="5"/>
      <c r="K19" s="5"/>
    </row>
    <row r="20" spans="1:11" ht="15">
      <c r="A20" s="74"/>
      <c r="B20" s="75"/>
      <c r="C20" s="74"/>
      <c r="D20" s="75"/>
      <c r="E20" s="75"/>
      <c r="F20" s="76"/>
      <c r="G20" s="76"/>
      <c r="H20" s="76"/>
      <c r="I20" s="75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5188416</v>
      </c>
      <c r="E22" s="27">
        <f t="shared" si="0"/>
        <v>0</v>
      </c>
      <c r="F22" s="27">
        <f t="shared" si="0"/>
        <v>0</v>
      </c>
      <c r="G22" s="27">
        <f t="shared" si="0"/>
        <v>3553068.29</v>
      </c>
      <c r="H22" s="27">
        <f t="shared" si="0"/>
        <v>3553068.29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5188416</v>
      </c>
      <c r="E23" s="27">
        <f t="shared" si="1"/>
        <v>0</v>
      </c>
      <c r="F23" s="27">
        <f t="shared" si="1"/>
        <v>0</v>
      </c>
      <c r="G23" s="27">
        <f t="shared" si="1"/>
        <v>3553068.29</v>
      </c>
      <c r="H23" s="27">
        <f t="shared" si="1"/>
        <v>3553068.29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5188416</v>
      </c>
      <c r="E24" s="27">
        <f t="shared" si="2"/>
        <v>0</v>
      </c>
      <c r="F24" s="27">
        <f t="shared" si="2"/>
        <v>0</v>
      </c>
      <c r="G24" s="27">
        <f t="shared" si="2"/>
        <v>3553068.29</v>
      </c>
      <c r="H24" s="27">
        <f t="shared" si="2"/>
        <v>3553068.29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4252800</v>
      </c>
      <c r="E25" s="49">
        <f t="shared" si="3"/>
        <v>0</v>
      </c>
      <c r="F25" s="49">
        <f t="shared" si="3"/>
        <v>0</v>
      </c>
      <c r="G25" s="49">
        <f t="shared" si="3"/>
        <v>2916562.44</v>
      </c>
      <c r="H25" s="49">
        <f t="shared" si="3"/>
        <v>2916562.44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4252800</v>
      </c>
      <c r="E26" s="50"/>
      <c r="F26" s="50"/>
      <c r="G26" s="50">
        <v>2916562.44</v>
      </c>
      <c r="H26" s="50">
        <v>2916562.44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935616</v>
      </c>
      <c r="E28" s="51"/>
      <c r="F28" s="51"/>
      <c r="G28" s="51">
        <v>636505.85</v>
      </c>
      <c r="H28" s="51">
        <v>636505.85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/>
      <c r="E29" s="52"/>
      <c r="F29" s="52"/>
      <c r="G29" s="52"/>
      <c r="H29" s="52"/>
      <c r="I29" s="52">
        <f>I30+I31+I32+I33+I34+I35+I36+I43</f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4" ref="D36:I36">SUM(D37:D42)</f>
        <v>0</v>
      </c>
      <c r="E36" s="49">
        <f t="shared" si="4"/>
        <v>0</v>
      </c>
      <c r="F36" s="49">
        <f t="shared" si="4"/>
        <v>0</v>
      </c>
      <c r="G36" s="49">
        <f t="shared" si="4"/>
        <v>0</v>
      </c>
      <c r="H36" s="49">
        <f t="shared" si="4"/>
        <v>0</v>
      </c>
      <c r="I36" s="49">
        <f t="shared" si="4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4" customHeight="1">
      <c r="A43" s="34" t="s">
        <v>63</v>
      </c>
      <c r="B43" s="30">
        <v>2280</v>
      </c>
      <c r="C43" s="30">
        <v>220</v>
      </c>
      <c r="D43" s="49">
        <f aca="true" t="shared" si="5" ref="D43:I43">D44+D45</f>
        <v>0</v>
      </c>
      <c r="E43" s="49">
        <f t="shared" si="5"/>
        <v>0</v>
      </c>
      <c r="F43" s="49">
        <f t="shared" si="5"/>
        <v>0</v>
      </c>
      <c r="G43" s="49">
        <f t="shared" si="5"/>
        <v>0</v>
      </c>
      <c r="H43" s="49">
        <f t="shared" si="5"/>
        <v>0</v>
      </c>
      <c r="I43" s="49">
        <f t="shared" si="5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>
        <f aca="true" t="shared" si="6" ref="D46:I46">D47+D48</f>
        <v>0</v>
      </c>
      <c r="E46" s="52">
        <f t="shared" si="6"/>
        <v>0</v>
      </c>
      <c r="F46" s="52">
        <f t="shared" si="6"/>
        <v>0</v>
      </c>
      <c r="G46" s="52">
        <f t="shared" si="6"/>
        <v>0</v>
      </c>
      <c r="H46" s="52">
        <f t="shared" si="6"/>
        <v>0</v>
      </c>
      <c r="I46" s="52">
        <f t="shared" si="6"/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7" ref="D49:I49">D50+D51+D52</f>
        <v>0</v>
      </c>
      <c r="E49" s="52">
        <f t="shared" si="7"/>
        <v>0</v>
      </c>
      <c r="F49" s="52">
        <f t="shared" si="7"/>
        <v>0</v>
      </c>
      <c r="G49" s="52">
        <f t="shared" si="7"/>
        <v>0</v>
      </c>
      <c r="H49" s="52">
        <f t="shared" si="7"/>
        <v>0</v>
      </c>
      <c r="I49" s="52">
        <f t="shared" si="7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8" ref="D53:I53">D54+D55+D56</f>
        <v>0</v>
      </c>
      <c r="E53" s="54">
        <f t="shared" si="8"/>
        <v>0</v>
      </c>
      <c r="F53" s="54">
        <f t="shared" si="8"/>
        <v>0</v>
      </c>
      <c r="G53" s="54">
        <f t="shared" si="8"/>
        <v>0</v>
      </c>
      <c r="H53" s="54">
        <f t="shared" si="8"/>
        <v>0</v>
      </c>
      <c r="I53" s="54">
        <f t="shared" si="8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9"/>
      <c r="E88" s="79"/>
      <c r="F88" s="47"/>
      <c r="G88" s="80">
        <v>0</v>
      </c>
      <c r="H88" s="80"/>
      <c r="I88" s="1"/>
    </row>
    <row r="89" spans="1:9" ht="15">
      <c r="A89" s="1"/>
      <c r="B89" s="47"/>
      <c r="C89" s="47"/>
      <c r="D89" s="77" t="s">
        <v>110</v>
      </c>
      <c r="E89" s="77"/>
      <c r="F89" s="47"/>
      <c r="G89" s="78" t="s">
        <v>111</v>
      </c>
      <c r="H89" s="78"/>
      <c r="I89" s="1"/>
    </row>
    <row r="90" spans="1:9" ht="15">
      <c r="A90" s="47" t="s">
        <v>112</v>
      </c>
      <c r="B90" s="1"/>
      <c r="C90" s="47"/>
      <c r="D90" s="81"/>
      <c r="E90" s="81"/>
      <c r="F90" s="47"/>
      <c r="G90" s="80">
        <v>0</v>
      </c>
      <c r="H90" s="80"/>
      <c r="I90" s="1"/>
    </row>
    <row r="91" spans="1:9" ht="15">
      <c r="A91" s="48" t="s">
        <v>115</v>
      </c>
      <c r="B91" s="1"/>
      <c r="C91" s="47"/>
      <c r="D91" s="77" t="s">
        <v>110</v>
      </c>
      <c r="E91" s="77"/>
      <c r="F91" s="1"/>
      <c r="G91" s="78" t="s">
        <v>111</v>
      </c>
      <c r="H91" s="78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K91"/>
  <sheetViews>
    <sheetView zoomScalePageLayoutView="0" workbookViewId="0" topLeftCell="A13">
      <selection activeCell="K16" sqref="K16"/>
    </sheetView>
  </sheetViews>
  <sheetFormatPr defaultColWidth="8.7109375" defaultRowHeight="15"/>
  <cols>
    <col min="1" max="1" width="56.71093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4" t="s">
        <v>0</v>
      </c>
      <c r="H1" s="64"/>
      <c r="I1" s="64"/>
      <c r="J1" s="2"/>
      <c r="K1" s="1"/>
    </row>
    <row r="2" spans="1:11" ht="15">
      <c r="A2" s="1"/>
      <c r="B2" s="1"/>
      <c r="C2" s="1"/>
      <c r="D2" s="1"/>
      <c r="E2" s="1"/>
      <c r="F2" s="1"/>
      <c r="G2" s="64"/>
      <c r="H2" s="64"/>
      <c r="I2" s="64"/>
      <c r="J2" s="2"/>
      <c r="K2" s="1"/>
    </row>
    <row r="3" spans="1:11" ht="15">
      <c r="A3" s="1"/>
      <c r="B3" s="1"/>
      <c r="C3" s="1"/>
      <c r="D3" s="1"/>
      <c r="E3" s="1"/>
      <c r="F3" s="1"/>
      <c r="G3" s="64"/>
      <c r="H3" s="64"/>
      <c r="I3" s="64"/>
      <c r="J3" s="2"/>
      <c r="K3" s="1"/>
    </row>
    <row r="4" spans="1:11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3"/>
      <c r="K4" s="3"/>
    </row>
    <row r="5" spans="1:11" ht="15">
      <c r="A5" s="66" t="s">
        <v>2</v>
      </c>
      <c r="B5" s="66"/>
      <c r="C5" s="66"/>
      <c r="D5" s="66"/>
      <c r="E5" s="66"/>
      <c r="F5" s="66"/>
      <c r="G5" s="4" t="s">
        <v>3</v>
      </c>
      <c r="H5" s="3"/>
      <c r="I5" s="3"/>
      <c r="J5" s="3"/>
      <c r="K5" s="3"/>
    </row>
    <row r="6" spans="1:11" ht="15">
      <c r="A6" s="65" t="s">
        <v>136</v>
      </c>
      <c r="B6" s="65"/>
      <c r="C6" s="65"/>
      <c r="D6" s="65"/>
      <c r="E6" s="65"/>
      <c r="F6" s="65"/>
      <c r="G6" s="65"/>
      <c r="H6" s="65"/>
      <c r="I6" s="65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8.25" customHeight="1">
      <c r="A9" s="8" t="s">
        <v>5</v>
      </c>
      <c r="B9" s="67" t="s">
        <v>128</v>
      </c>
      <c r="C9" s="67"/>
      <c r="D9" s="67"/>
      <c r="E9" s="67"/>
      <c r="F9" s="67"/>
      <c r="G9" s="67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8"/>
      <c r="C10" s="68"/>
      <c r="D10" s="68"/>
      <c r="E10" s="68"/>
      <c r="F10" s="68"/>
      <c r="G10" s="68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9" t="s">
        <v>12</v>
      </c>
      <c r="C11" s="69"/>
      <c r="D11" s="69"/>
      <c r="E11" s="69"/>
      <c r="F11" s="69"/>
      <c r="G11" s="69"/>
      <c r="H11" s="5" t="s">
        <v>13</v>
      </c>
      <c r="I11" s="14">
        <v>430</v>
      </c>
      <c r="J11" s="11"/>
      <c r="K11" s="13"/>
    </row>
    <row r="12" spans="1:11" ht="15" customHeight="1">
      <c r="A12" s="70" t="s">
        <v>14</v>
      </c>
      <c r="B12" s="70"/>
      <c r="C12" s="70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70" t="s">
        <v>15</v>
      </c>
      <c r="B13" s="70"/>
      <c r="C13" s="70"/>
      <c r="D13" s="19"/>
      <c r="E13" s="71"/>
      <c r="F13" s="71"/>
      <c r="G13" s="71"/>
      <c r="H13" s="71"/>
      <c r="I13" s="71"/>
      <c r="J13" s="11"/>
      <c r="K13" s="12"/>
    </row>
    <row r="14" spans="1:11" ht="15" customHeight="1">
      <c r="A14" s="70" t="s">
        <v>16</v>
      </c>
      <c r="B14" s="70"/>
      <c r="C14" s="70"/>
      <c r="D14" s="20"/>
      <c r="E14" s="72" t="s">
        <v>17</v>
      </c>
      <c r="F14" s="72"/>
      <c r="G14" s="72"/>
      <c r="H14" s="72"/>
      <c r="I14" s="72"/>
      <c r="J14" s="11"/>
      <c r="K14" s="12"/>
    </row>
    <row r="15" spans="1:11" ht="36.75" customHeight="1">
      <c r="A15" s="70" t="s">
        <v>18</v>
      </c>
      <c r="B15" s="70"/>
      <c r="C15" s="70"/>
      <c r="D15" s="21" t="s">
        <v>19</v>
      </c>
      <c r="E15" s="73" t="s">
        <v>20</v>
      </c>
      <c r="F15" s="73"/>
      <c r="G15" s="73"/>
      <c r="H15" s="73"/>
      <c r="I15" s="73"/>
      <c r="J15" s="11"/>
      <c r="K15" s="12"/>
    </row>
    <row r="16" spans="1:11" ht="13.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4" t="s">
        <v>23</v>
      </c>
      <c r="B18" s="75" t="s">
        <v>24</v>
      </c>
      <c r="C18" s="74" t="s">
        <v>25</v>
      </c>
      <c r="D18" s="75" t="s">
        <v>26</v>
      </c>
      <c r="E18" s="75" t="s">
        <v>27</v>
      </c>
      <c r="F18" s="76" t="s">
        <v>28</v>
      </c>
      <c r="G18" s="76" t="s">
        <v>29</v>
      </c>
      <c r="H18" s="76" t="s">
        <v>30</v>
      </c>
      <c r="I18" s="75" t="s">
        <v>31</v>
      </c>
      <c r="J18" s="5"/>
      <c r="K18" s="5"/>
    </row>
    <row r="19" spans="1:11" ht="15">
      <c r="A19" s="74"/>
      <c r="B19" s="75"/>
      <c r="C19" s="74"/>
      <c r="D19" s="75"/>
      <c r="E19" s="75"/>
      <c r="F19" s="76"/>
      <c r="G19" s="76"/>
      <c r="H19" s="76"/>
      <c r="I19" s="75"/>
      <c r="J19" s="5"/>
      <c r="K19" s="5"/>
    </row>
    <row r="20" spans="1:11" ht="15">
      <c r="A20" s="74"/>
      <c r="B20" s="75"/>
      <c r="C20" s="74"/>
      <c r="D20" s="75"/>
      <c r="E20" s="75"/>
      <c r="F20" s="76"/>
      <c r="G20" s="76"/>
      <c r="H20" s="76"/>
      <c r="I20" s="75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>Треп!D22+Топ!D22+Каз!D22</f>
        <v>7142734</v>
      </c>
      <c r="E22" s="27">
        <f>Треп!E22+Топ!E22+Каз!E22</f>
        <v>0</v>
      </c>
      <c r="F22" s="27">
        <f>Треп!F22+Топ!F22+Каз!F22</f>
        <v>0</v>
      </c>
      <c r="G22" s="27">
        <f>Треп!G22+Топ!G22+Каз!G22</f>
        <v>4759549.19</v>
      </c>
      <c r="H22" s="27">
        <f>Треп!H22+Топ!H22+Каз!H22</f>
        <v>4759549.19</v>
      </c>
      <c r="I22" s="27">
        <f>Треп!I22+Топ!I22+Каз!I22</f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>Треп!D23+Топ!D23+Каз!D23</f>
        <v>7142734</v>
      </c>
      <c r="E23" s="27">
        <f>Треп!E23+Топ!E23+Каз!E23</f>
        <v>0</v>
      </c>
      <c r="F23" s="27">
        <f>Треп!F23+Топ!F23+Каз!F23</f>
        <v>0</v>
      </c>
      <c r="G23" s="27">
        <f>Треп!G23+Топ!G23+Каз!G23</f>
        <v>4759549.19</v>
      </c>
      <c r="H23" s="27">
        <f>Треп!H23+Топ!H23+Каз!H23</f>
        <v>4759549.19</v>
      </c>
      <c r="I23" s="27">
        <f>Треп!I23+Топ!I23+Каз!I23</f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>Треп!D24+Топ!D24+Каз!D24</f>
        <v>7142734</v>
      </c>
      <c r="E24" s="27">
        <f>Треп!E24+Топ!E24+Каз!E24</f>
        <v>0</v>
      </c>
      <c r="F24" s="27">
        <f>Треп!F24+Топ!F24+Каз!F24</f>
        <v>0</v>
      </c>
      <c r="G24" s="27">
        <f>Треп!G24+Топ!G24+Каз!G24</f>
        <v>4759549.19</v>
      </c>
      <c r="H24" s="27">
        <f>Треп!H24+Топ!H24+Каз!H24</f>
        <v>4759549.19</v>
      </c>
      <c r="I24" s="27">
        <f>Треп!I24+Топ!I24+Каз!I24</f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27">
        <f>Треп!D25+Топ!D25+Каз!D25</f>
        <v>5854700</v>
      </c>
      <c r="E25" s="27">
        <f>Треп!E25+Топ!E25+Каз!E25</f>
        <v>0</v>
      </c>
      <c r="F25" s="27">
        <f>Треп!F25+Топ!F25+Каз!F25</f>
        <v>0</v>
      </c>
      <c r="G25" s="27">
        <f>Треп!G25+Топ!G25+Каз!G25</f>
        <v>3906958.05</v>
      </c>
      <c r="H25" s="27">
        <f>Треп!H25+Топ!H25+Каз!H25</f>
        <v>3906958.05</v>
      </c>
      <c r="I25" s="27">
        <f>Треп!I25+Топ!I25+Каз!I25</f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27">
        <f>Треп!D26+Топ!D26+Каз!D26</f>
        <v>5854700</v>
      </c>
      <c r="E26" s="27">
        <f>Треп!E26+Топ!E26+Каз!E26</f>
        <v>0</v>
      </c>
      <c r="F26" s="27">
        <f>Треп!F26+Топ!F26+Каз!F26</f>
        <v>0</v>
      </c>
      <c r="G26" s="27">
        <f>Треп!G26+Топ!G26+Каз!G26</f>
        <v>3906958.05</v>
      </c>
      <c r="H26" s="27">
        <f>Треп!H26+Топ!H26+Каз!H26</f>
        <v>3906958.05</v>
      </c>
      <c r="I26" s="27">
        <f>Треп!I26+Топ!I26+Каз!I26</f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27">
        <f>Треп!D27+Топ!D27+Каз!D27</f>
        <v>0</v>
      </c>
      <c r="E27" s="27">
        <f>Треп!E27+Топ!E27+Каз!E27</f>
        <v>0</v>
      </c>
      <c r="F27" s="27">
        <f>Треп!F27+Топ!F27+Каз!F27</f>
        <v>0</v>
      </c>
      <c r="G27" s="27">
        <f>Треп!G27+Топ!G27+Каз!G27</f>
        <v>0</v>
      </c>
      <c r="H27" s="27">
        <f>Треп!H27+Топ!H27+Каз!H27</f>
        <v>0</v>
      </c>
      <c r="I27" s="27">
        <f>Треп!I27+Топ!I27+Каз!I27</f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27">
        <f>Треп!D28+Топ!D28+Каз!D28</f>
        <v>1288034</v>
      </c>
      <c r="E28" s="27">
        <f>Треп!E28+Топ!E28+Каз!E28</f>
        <v>0</v>
      </c>
      <c r="F28" s="27">
        <f>Треп!F28+Топ!F28+Каз!F28</f>
        <v>0</v>
      </c>
      <c r="G28" s="27">
        <f>Треп!G28+Топ!G28+Каз!G28</f>
        <v>852591.14</v>
      </c>
      <c r="H28" s="27">
        <f>Треп!H28+Топ!H28+Каз!H28</f>
        <v>852591.14</v>
      </c>
      <c r="I28" s="27">
        <f>Треп!I28+Топ!I28+Каз!I28</f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27">
        <f>Треп!D29+Топ!D29+Каз!D29</f>
        <v>0</v>
      </c>
      <c r="E29" s="27">
        <f>Треп!E29+Топ!E29+Каз!E29</f>
        <v>0</v>
      </c>
      <c r="F29" s="27">
        <f>Треп!F29+Топ!F29+Каз!F29</f>
        <v>0</v>
      </c>
      <c r="G29" s="27">
        <f>Треп!G29+Топ!G29+Каз!G29</f>
        <v>0</v>
      </c>
      <c r="H29" s="27">
        <f>Треп!H29+Топ!H29+Каз!H29</f>
        <v>0</v>
      </c>
      <c r="I29" s="27">
        <f>Треп!I29+Топ!I29+Каз!I29</f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27">
        <f>Треп!D30+Топ!D30+Каз!D30</f>
        <v>0</v>
      </c>
      <c r="E30" s="27">
        <f>Треп!E30+Топ!E30+Каз!E30</f>
        <v>0</v>
      </c>
      <c r="F30" s="27">
        <f>Треп!F30+Топ!F30+Каз!F30</f>
        <v>0</v>
      </c>
      <c r="G30" s="27">
        <f>Треп!G30+Топ!G30+Каз!G30</f>
        <v>0</v>
      </c>
      <c r="H30" s="27">
        <f>Треп!H30+Топ!H30+Каз!H30</f>
        <v>0</v>
      </c>
      <c r="I30" s="27">
        <f>Треп!I30+Топ!I30+Каз!I30</f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27">
        <f>Треп!D31+Топ!D31+Каз!D31</f>
        <v>0</v>
      </c>
      <c r="E31" s="27">
        <f>Треп!E31+Топ!E31+Каз!E31</f>
        <v>0</v>
      </c>
      <c r="F31" s="27">
        <f>Треп!F31+Топ!F31+Каз!F31</f>
        <v>0</v>
      </c>
      <c r="G31" s="27">
        <f>Треп!G31+Топ!G31+Каз!G31</f>
        <v>0</v>
      </c>
      <c r="H31" s="27">
        <f>Треп!H31+Топ!H31+Каз!H31</f>
        <v>0</v>
      </c>
      <c r="I31" s="27">
        <f>Треп!I31+Топ!I31+Каз!I31</f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27">
        <f>Треп!D32+Топ!D32+Каз!D32</f>
        <v>0</v>
      </c>
      <c r="E32" s="27">
        <f>Треп!E32+Топ!E32+Каз!E32</f>
        <v>0</v>
      </c>
      <c r="F32" s="27">
        <f>Треп!F32+Топ!F32+Каз!F32</f>
        <v>0</v>
      </c>
      <c r="G32" s="27">
        <f>Треп!G32+Топ!G32+Каз!G32</f>
        <v>0</v>
      </c>
      <c r="H32" s="27">
        <f>Треп!H32+Топ!H32+Каз!H32</f>
        <v>0</v>
      </c>
      <c r="I32" s="27">
        <f>Треп!I32+Топ!I32+Каз!I32</f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27">
        <f>Треп!D33+Топ!D33+Каз!D33</f>
        <v>0</v>
      </c>
      <c r="E33" s="27">
        <f>Треп!E33+Топ!E33+Каз!E33</f>
        <v>0</v>
      </c>
      <c r="F33" s="27">
        <f>Треп!F33+Топ!F33+Каз!F33</f>
        <v>0</v>
      </c>
      <c r="G33" s="27">
        <f>Треп!G33+Топ!G33+Каз!G33</f>
        <v>0</v>
      </c>
      <c r="H33" s="27">
        <f>Треп!H33+Топ!H33+Каз!H33</f>
        <v>0</v>
      </c>
      <c r="I33" s="27">
        <f>Треп!I33+Топ!I33+Каз!I33</f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27">
        <f>Треп!D34+Топ!D34+Каз!D34</f>
        <v>0</v>
      </c>
      <c r="E34" s="27">
        <f>Треп!E34+Топ!E34+Каз!E34</f>
        <v>0</v>
      </c>
      <c r="F34" s="27">
        <f>Треп!F34+Топ!F34+Каз!F34</f>
        <v>0</v>
      </c>
      <c r="G34" s="27">
        <f>Треп!G34+Топ!G34+Каз!G34</f>
        <v>0</v>
      </c>
      <c r="H34" s="27">
        <f>Треп!H34+Топ!H34+Каз!H34</f>
        <v>0</v>
      </c>
      <c r="I34" s="27">
        <f>Треп!I34+Топ!I34+Каз!I34</f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27">
        <f>Треп!D35+Топ!D35+Каз!D35</f>
        <v>0</v>
      </c>
      <c r="E35" s="27">
        <f>Треп!E35+Топ!E35+Каз!E35</f>
        <v>0</v>
      </c>
      <c r="F35" s="27">
        <f>Треп!F35+Топ!F35+Каз!F35</f>
        <v>0</v>
      </c>
      <c r="G35" s="27">
        <f>Треп!G35+Топ!G35+Каз!G35</f>
        <v>0</v>
      </c>
      <c r="H35" s="27">
        <f>Треп!H35+Топ!H35+Каз!H35</f>
        <v>0</v>
      </c>
      <c r="I35" s="27">
        <f>Треп!I35+Топ!I35+Каз!I35</f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27">
        <f>Треп!D36+Топ!D36+Каз!D36</f>
        <v>0</v>
      </c>
      <c r="E36" s="27">
        <f>Треп!E36+Топ!E36+Каз!E36</f>
        <v>0</v>
      </c>
      <c r="F36" s="27">
        <f>Треп!F36+Топ!F36+Каз!F36</f>
        <v>0</v>
      </c>
      <c r="G36" s="27">
        <f>Треп!G36+Топ!G36+Каз!G36</f>
        <v>0</v>
      </c>
      <c r="H36" s="27">
        <f>Треп!H36+Топ!H36+Каз!H36</f>
        <v>0</v>
      </c>
      <c r="I36" s="27">
        <f>Треп!I36+Топ!I36+Каз!I36</f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27">
        <f>Треп!D37+Топ!D37+Каз!D37</f>
        <v>0</v>
      </c>
      <c r="E37" s="27">
        <f>Треп!E37+Топ!E37+Каз!E37</f>
        <v>0</v>
      </c>
      <c r="F37" s="27">
        <f>Треп!F37+Топ!F37+Каз!F37</f>
        <v>0</v>
      </c>
      <c r="G37" s="27">
        <f>Треп!G37+Топ!G37+Каз!G37</f>
        <v>0</v>
      </c>
      <c r="H37" s="27">
        <f>Треп!H37+Топ!H37+Каз!H37</f>
        <v>0</v>
      </c>
      <c r="I37" s="27">
        <f>Треп!I37+Топ!I37+Каз!I37</f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27">
        <f>Треп!D38+Топ!D38+Каз!D38</f>
        <v>0</v>
      </c>
      <c r="E38" s="27">
        <f>Треп!E38+Топ!E38+Каз!E38</f>
        <v>0</v>
      </c>
      <c r="F38" s="27">
        <f>Треп!F38+Топ!F38+Каз!F38</f>
        <v>0</v>
      </c>
      <c r="G38" s="27">
        <f>Треп!G38+Топ!G38+Каз!G38</f>
        <v>0</v>
      </c>
      <c r="H38" s="27">
        <f>Треп!H38+Топ!H38+Каз!H38</f>
        <v>0</v>
      </c>
      <c r="I38" s="27">
        <f>Треп!I38+Топ!I38+Каз!I38</f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27">
        <f>Треп!D39+Топ!D39+Каз!D39</f>
        <v>0</v>
      </c>
      <c r="E39" s="27">
        <f>Треп!E39+Топ!E39+Каз!E39</f>
        <v>0</v>
      </c>
      <c r="F39" s="27">
        <f>Треп!F39+Топ!F39+Каз!F39</f>
        <v>0</v>
      </c>
      <c r="G39" s="27">
        <f>Треп!G39+Топ!G39+Каз!G39</f>
        <v>0</v>
      </c>
      <c r="H39" s="27">
        <f>Треп!H39+Топ!H39+Каз!H39</f>
        <v>0</v>
      </c>
      <c r="I39" s="27">
        <f>Треп!I39+Топ!I39+Каз!I39</f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27">
        <f>Треп!D40+Топ!D40+Каз!D40</f>
        <v>0</v>
      </c>
      <c r="E40" s="27">
        <f>Треп!E40+Топ!E40+Каз!E40</f>
        <v>0</v>
      </c>
      <c r="F40" s="27">
        <f>Треп!F40+Топ!F40+Каз!F40</f>
        <v>0</v>
      </c>
      <c r="G40" s="27">
        <f>Треп!G40+Топ!G40+Каз!G40</f>
        <v>0</v>
      </c>
      <c r="H40" s="27">
        <f>Треп!H40+Топ!H40+Каз!H40</f>
        <v>0</v>
      </c>
      <c r="I40" s="27">
        <f>Треп!I40+Топ!I40+Каз!I40</f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27">
        <f>Треп!D41+Топ!D41+Каз!D41</f>
        <v>0</v>
      </c>
      <c r="E41" s="27">
        <f>Треп!E41+Топ!E41+Каз!E41</f>
        <v>0</v>
      </c>
      <c r="F41" s="27">
        <f>Треп!F41+Топ!F41+Каз!F41</f>
        <v>0</v>
      </c>
      <c r="G41" s="27">
        <f>Треп!G41+Топ!G41+Каз!G41</f>
        <v>0</v>
      </c>
      <c r="H41" s="27">
        <f>Треп!H41+Топ!H41+Каз!H41</f>
        <v>0</v>
      </c>
      <c r="I41" s="27">
        <f>Треп!I41+Топ!I41+Каз!I41</f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27">
        <f>Треп!D42+Топ!D42+Каз!D42</f>
        <v>0</v>
      </c>
      <c r="E42" s="27">
        <f>Треп!E42+Топ!E42+Каз!E42</f>
        <v>0</v>
      </c>
      <c r="F42" s="27">
        <f>Треп!F42+Топ!F42+Каз!F42</f>
        <v>0</v>
      </c>
      <c r="G42" s="27">
        <f>Треп!G42+Топ!G42+Каз!G42</f>
        <v>0</v>
      </c>
      <c r="H42" s="27">
        <f>Треп!H42+Топ!H42+Каз!H42</f>
        <v>0</v>
      </c>
      <c r="I42" s="27">
        <f>Треп!I42+Топ!I42+Каз!I42</f>
        <v>0</v>
      </c>
    </row>
    <row r="43" spans="1:9" ht="22.5" customHeight="1">
      <c r="A43" s="34" t="s">
        <v>63</v>
      </c>
      <c r="B43" s="30">
        <v>2280</v>
      </c>
      <c r="C43" s="30">
        <v>220</v>
      </c>
      <c r="D43" s="27">
        <f>Треп!D43+Топ!D43+Каз!D43</f>
        <v>0</v>
      </c>
      <c r="E43" s="27">
        <f>Треп!E43+Топ!E43+Каз!E43</f>
        <v>0</v>
      </c>
      <c r="F43" s="27">
        <f>Треп!F43+Топ!F43+Каз!F43</f>
        <v>0</v>
      </c>
      <c r="G43" s="27">
        <f>Треп!G43+Топ!G43+Каз!G43</f>
        <v>0</v>
      </c>
      <c r="H43" s="27">
        <f>Треп!H43+Топ!H43+Каз!H43</f>
        <v>0</v>
      </c>
      <c r="I43" s="27">
        <f>Треп!I43+Топ!I43+Каз!I43</f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27">
        <f>Треп!D44+Топ!D44+Каз!D44</f>
        <v>0</v>
      </c>
      <c r="E44" s="27">
        <f>Треп!E44+Топ!E44+Каз!E44</f>
        <v>0</v>
      </c>
      <c r="F44" s="27">
        <f>Треп!F44+Топ!F44+Каз!F44</f>
        <v>0</v>
      </c>
      <c r="G44" s="27">
        <f>Треп!G44+Топ!G44+Каз!G44</f>
        <v>0</v>
      </c>
      <c r="H44" s="27">
        <f>Треп!H44+Топ!H44+Каз!H44</f>
        <v>0</v>
      </c>
      <c r="I44" s="27">
        <f>Треп!I44+Топ!I44+Каз!I44</f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27">
        <f>Треп!D45+Топ!D45+Каз!D45</f>
        <v>0</v>
      </c>
      <c r="E45" s="27">
        <f>Треп!E45+Топ!E45+Каз!E45</f>
        <v>0</v>
      </c>
      <c r="F45" s="27">
        <f>Треп!F45+Топ!F45+Каз!F45</f>
        <v>0</v>
      </c>
      <c r="G45" s="27">
        <f>Треп!G45+Топ!G45+Каз!G45</f>
        <v>0</v>
      </c>
      <c r="H45" s="27">
        <f>Треп!H45+Топ!H45+Каз!H45</f>
        <v>0</v>
      </c>
      <c r="I45" s="27">
        <f>Треп!I45+Топ!I45+Каз!I45</f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27">
        <f>Треп!D46+Топ!D46+Каз!D46</f>
        <v>0</v>
      </c>
      <c r="E46" s="27">
        <f>Треп!E46+Топ!E46+Каз!E46</f>
        <v>0</v>
      </c>
      <c r="F46" s="27">
        <f>Треп!F46+Топ!F46+Каз!F46</f>
        <v>0</v>
      </c>
      <c r="G46" s="27">
        <f>Треп!G46+Топ!G46+Каз!G46</f>
        <v>0</v>
      </c>
      <c r="H46" s="27">
        <f>Треп!H46+Топ!H46+Каз!H46</f>
        <v>0</v>
      </c>
      <c r="I46" s="27">
        <f>Треп!I46+Топ!I46+Каз!I46</f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27">
        <f>Треп!D47+Топ!D47+Каз!D47</f>
        <v>0</v>
      </c>
      <c r="E47" s="27">
        <f>Треп!E47+Топ!E47+Каз!E47</f>
        <v>0</v>
      </c>
      <c r="F47" s="27">
        <f>Треп!F47+Топ!F47+Каз!F47</f>
        <v>0</v>
      </c>
      <c r="G47" s="27">
        <f>Треп!G47+Топ!G47+Каз!G47</f>
        <v>0</v>
      </c>
      <c r="H47" s="27">
        <f>Треп!H47+Топ!H47+Каз!H47</f>
        <v>0</v>
      </c>
      <c r="I47" s="27">
        <f>Треп!I47+Топ!I47+Каз!I47</f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27">
        <f>Треп!D48+Топ!D48+Каз!D48</f>
        <v>0</v>
      </c>
      <c r="E48" s="27">
        <f>Треп!E48+Топ!E48+Каз!E48</f>
        <v>0</v>
      </c>
      <c r="F48" s="27">
        <f>Треп!F48+Топ!F48+Каз!F48</f>
        <v>0</v>
      </c>
      <c r="G48" s="27">
        <f>Треп!G48+Топ!G48+Каз!G48</f>
        <v>0</v>
      </c>
      <c r="H48" s="27">
        <f>Треп!H48+Топ!H48+Каз!H48</f>
        <v>0</v>
      </c>
      <c r="I48" s="27">
        <f>Треп!I48+Топ!I48+Каз!I48</f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27">
        <f>Треп!D49+Топ!D49+Каз!D49</f>
        <v>0</v>
      </c>
      <c r="E49" s="27">
        <f>Треп!E49+Топ!E49+Каз!E49</f>
        <v>0</v>
      </c>
      <c r="F49" s="27">
        <f>Треп!F49+Топ!F49+Каз!F49</f>
        <v>0</v>
      </c>
      <c r="G49" s="27">
        <f>Треп!G49+Топ!G49+Каз!G49</f>
        <v>0</v>
      </c>
      <c r="H49" s="27">
        <f>Треп!H49+Топ!H49+Каз!H49</f>
        <v>0</v>
      </c>
      <c r="I49" s="27">
        <f>Треп!I49+Топ!I49+Каз!I49</f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27">
        <f>Треп!D50+Топ!D50+Каз!D50</f>
        <v>0</v>
      </c>
      <c r="E50" s="27">
        <f>Треп!E50+Топ!E50+Каз!E50</f>
        <v>0</v>
      </c>
      <c r="F50" s="27">
        <f>Треп!F50+Топ!F50+Каз!F50</f>
        <v>0</v>
      </c>
      <c r="G50" s="27">
        <f>Треп!G50+Топ!G50+Каз!G50</f>
        <v>0</v>
      </c>
      <c r="H50" s="27">
        <f>Треп!H50+Топ!H50+Каз!H50</f>
        <v>0</v>
      </c>
      <c r="I50" s="27">
        <f>Треп!I50+Топ!I50+Каз!I50</f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27">
        <f>Треп!D51+Топ!D51+Каз!D51</f>
        <v>0</v>
      </c>
      <c r="E51" s="27">
        <f>Треп!E51+Топ!E51+Каз!E51</f>
        <v>0</v>
      </c>
      <c r="F51" s="27">
        <f>Треп!F51+Топ!F51+Каз!F51</f>
        <v>0</v>
      </c>
      <c r="G51" s="27">
        <f>Треп!G51+Топ!G51+Каз!G51</f>
        <v>0</v>
      </c>
      <c r="H51" s="27">
        <f>Треп!H51+Топ!H51+Каз!H51</f>
        <v>0</v>
      </c>
      <c r="I51" s="27">
        <f>Треп!I51+Топ!I51+Каз!I51</f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27">
        <f>Треп!D52+Топ!D52+Каз!D52</f>
        <v>0</v>
      </c>
      <c r="E52" s="27">
        <f>Треп!E52+Топ!E52+Каз!E52</f>
        <v>0</v>
      </c>
      <c r="F52" s="27">
        <f>Треп!F52+Топ!F52+Каз!F52</f>
        <v>0</v>
      </c>
      <c r="G52" s="27">
        <f>Треп!G52+Топ!G52+Каз!G52</f>
        <v>0</v>
      </c>
      <c r="H52" s="27">
        <f>Треп!H52+Топ!H52+Каз!H52</f>
        <v>0</v>
      </c>
      <c r="I52" s="27">
        <f>Треп!I52+Топ!I52+Каз!I52</f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27">
        <f>Треп!D53+Топ!D53+Каз!D53</f>
        <v>0</v>
      </c>
      <c r="E53" s="27">
        <f>Треп!E53+Топ!E53+Каз!E53</f>
        <v>0</v>
      </c>
      <c r="F53" s="27">
        <f>Треп!F53+Топ!F53+Каз!F53</f>
        <v>0</v>
      </c>
      <c r="G53" s="27">
        <f>Треп!G53+Топ!G53+Каз!G53</f>
        <v>0</v>
      </c>
      <c r="H53" s="27">
        <f>Треп!H53+Топ!H53+Каз!H53</f>
        <v>0</v>
      </c>
      <c r="I53" s="27">
        <f>Треп!I53+Топ!I53+Каз!I53</f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27">
        <f>Треп!D54+Топ!D54+Каз!D54</f>
        <v>0</v>
      </c>
      <c r="E54" s="27">
        <f>Треп!E54+Топ!E54+Каз!E54</f>
        <v>0</v>
      </c>
      <c r="F54" s="27">
        <f>Треп!F54+Топ!F54+Каз!F54</f>
        <v>0</v>
      </c>
      <c r="G54" s="27">
        <f>Треп!G54+Топ!G54+Каз!G54</f>
        <v>0</v>
      </c>
      <c r="H54" s="27">
        <f>Треп!H54+Топ!H54+Каз!H54</f>
        <v>0</v>
      </c>
      <c r="I54" s="27">
        <f>Треп!I54+Топ!I54+Каз!I54</f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27">
        <f>Треп!D55+Топ!D55+Каз!D55</f>
        <v>0</v>
      </c>
      <c r="E55" s="27">
        <f>Треп!E55+Топ!E55+Каз!E55</f>
        <v>0</v>
      </c>
      <c r="F55" s="27">
        <f>Треп!F55+Топ!F55+Каз!F55</f>
        <v>0</v>
      </c>
      <c r="G55" s="27">
        <f>Треп!G55+Топ!G55+Каз!G55</f>
        <v>0</v>
      </c>
      <c r="H55" s="27">
        <f>Треп!H55+Топ!H55+Каз!H55</f>
        <v>0</v>
      </c>
      <c r="I55" s="27">
        <f>Треп!I55+Топ!I55+Каз!I55</f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27">
        <f>Треп!D56+Топ!D56+Каз!D56</f>
        <v>0</v>
      </c>
      <c r="E56" s="27">
        <f>Треп!E56+Топ!E56+Каз!E56</f>
        <v>0</v>
      </c>
      <c r="F56" s="27">
        <f>Треп!F56+Топ!F56+Каз!F56</f>
        <v>0</v>
      </c>
      <c r="G56" s="27">
        <f>Треп!G56+Топ!G56+Каз!G56</f>
        <v>0</v>
      </c>
      <c r="H56" s="27">
        <f>Треп!H56+Топ!H56+Каз!H56</f>
        <v>0</v>
      </c>
      <c r="I56" s="27">
        <f>Треп!I56+Топ!I56+Каз!I56</f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27">
        <f>Треп!D57+Топ!D57+Каз!D57</f>
        <v>0</v>
      </c>
      <c r="E57" s="27">
        <f>Треп!E57+Топ!E57+Каз!E57</f>
        <v>0</v>
      </c>
      <c r="F57" s="27">
        <f>Треп!F57+Топ!F57+Каз!F57</f>
        <v>0</v>
      </c>
      <c r="G57" s="27">
        <f>Треп!G57+Топ!G57+Каз!G57</f>
        <v>0</v>
      </c>
      <c r="H57" s="27">
        <f>Треп!H57+Топ!H57+Каз!H57</f>
        <v>0</v>
      </c>
      <c r="I57" s="27">
        <f>Треп!I57+Топ!I57+Каз!I57</f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27">
        <f>Треп!D58+Топ!D58+Каз!D58</f>
        <v>0</v>
      </c>
      <c r="E58" s="27">
        <f>Треп!E58+Топ!E58+Каз!E58</f>
        <v>0</v>
      </c>
      <c r="F58" s="27">
        <f>Треп!F58+Топ!F58+Каз!F58</f>
        <v>0</v>
      </c>
      <c r="G58" s="27">
        <f>Треп!G58+Топ!G58+Каз!G58</f>
        <v>0</v>
      </c>
      <c r="H58" s="27">
        <f>Треп!H58+Топ!H58+Каз!H58</f>
        <v>0</v>
      </c>
      <c r="I58" s="27">
        <f>Треп!I58+Топ!I58+Каз!I58</f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27">
        <f>Треп!D59+Топ!D59+Каз!D59</f>
        <v>0</v>
      </c>
      <c r="E59" s="27">
        <f>Треп!E59+Топ!E59+Каз!E59</f>
        <v>0</v>
      </c>
      <c r="F59" s="27">
        <f>Треп!F59+Топ!F59+Каз!F59</f>
        <v>0</v>
      </c>
      <c r="G59" s="27">
        <f>Треп!G59+Топ!G59+Каз!G59</f>
        <v>0</v>
      </c>
      <c r="H59" s="27">
        <f>Треп!H59+Топ!H59+Каз!H59</f>
        <v>0</v>
      </c>
      <c r="I59" s="27">
        <f>Треп!I59+Топ!I59+Каз!I59</f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27">
        <f>Треп!D60+Топ!D60+Каз!D60</f>
        <v>0</v>
      </c>
      <c r="E60" s="27">
        <f>Треп!E60+Топ!E60+Каз!E60</f>
        <v>0</v>
      </c>
      <c r="F60" s="27">
        <f>Треп!F60+Топ!F60+Каз!F60</f>
        <v>0</v>
      </c>
      <c r="G60" s="27">
        <f>Треп!G60+Топ!G60+Каз!G60</f>
        <v>0</v>
      </c>
      <c r="H60" s="27">
        <f>Треп!H60+Топ!H60+Каз!H60</f>
        <v>0</v>
      </c>
      <c r="I60" s="27">
        <f>Треп!I60+Топ!I60+Каз!I60</f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27">
        <f>Треп!D61+Топ!D61+Каз!D61</f>
        <v>0</v>
      </c>
      <c r="E61" s="27">
        <f>Треп!E61+Топ!E61+Каз!E61</f>
        <v>0</v>
      </c>
      <c r="F61" s="27">
        <f>Треп!F61+Топ!F61+Каз!F61</f>
        <v>0</v>
      </c>
      <c r="G61" s="27">
        <f>Треп!G61+Топ!G61+Каз!G61</f>
        <v>0</v>
      </c>
      <c r="H61" s="27">
        <f>Треп!H61+Топ!H61+Каз!H61</f>
        <v>0</v>
      </c>
      <c r="I61" s="27">
        <f>Треп!I61+Топ!I61+Каз!I61</f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27">
        <f>Треп!D62+Топ!D62+Каз!D62</f>
        <v>0</v>
      </c>
      <c r="E62" s="27">
        <f>Треп!E62+Топ!E62+Каз!E62</f>
        <v>0</v>
      </c>
      <c r="F62" s="27">
        <f>Треп!F62+Топ!F62+Каз!F62</f>
        <v>0</v>
      </c>
      <c r="G62" s="27">
        <f>Треп!G62+Топ!G62+Каз!G62</f>
        <v>0</v>
      </c>
      <c r="H62" s="27">
        <f>Треп!H62+Топ!H62+Каз!H62</f>
        <v>0</v>
      </c>
      <c r="I62" s="27">
        <f>Треп!I62+Топ!I62+Каз!I62</f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27">
        <f>Треп!D63+Топ!D63+Каз!D63</f>
        <v>0</v>
      </c>
      <c r="E63" s="27">
        <f>Треп!E63+Топ!E63+Каз!E63</f>
        <v>0</v>
      </c>
      <c r="F63" s="27">
        <f>Треп!F63+Топ!F63+Каз!F63</f>
        <v>0</v>
      </c>
      <c r="G63" s="27">
        <f>Треп!G63+Топ!G63+Каз!G63</f>
        <v>0</v>
      </c>
      <c r="H63" s="27">
        <f>Треп!H63+Топ!H63+Каз!H63</f>
        <v>0</v>
      </c>
      <c r="I63" s="27">
        <f>Треп!I63+Топ!I63+Каз!I63</f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27">
        <f>Треп!D64+Топ!D64+Каз!D64</f>
        <v>0</v>
      </c>
      <c r="E64" s="27">
        <f>Треп!E64+Топ!E64+Каз!E64</f>
        <v>0</v>
      </c>
      <c r="F64" s="27">
        <f>Треп!F64+Топ!F64+Каз!F64</f>
        <v>0</v>
      </c>
      <c r="G64" s="27">
        <f>Треп!G64+Топ!G64+Каз!G64</f>
        <v>0</v>
      </c>
      <c r="H64" s="27">
        <f>Треп!H64+Топ!H64+Каз!H64</f>
        <v>0</v>
      </c>
      <c r="I64" s="27">
        <f>Треп!I64+Топ!I64+Каз!I64</f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27">
        <f>Треп!D65+Топ!D65+Каз!D65</f>
        <v>0</v>
      </c>
      <c r="E65" s="27">
        <f>Треп!E65+Топ!E65+Каз!E65</f>
        <v>0</v>
      </c>
      <c r="F65" s="27">
        <f>Треп!F65+Топ!F65+Каз!F65</f>
        <v>0</v>
      </c>
      <c r="G65" s="27">
        <f>Треп!G65+Топ!G65+Каз!G65</f>
        <v>0</v>
      </c>
      <c r="H65" s="27">
        <f>Треп!H65+Топ!H65+Каз!H65</f>
        <v>0</v>
      </c>
      <c r="I65" s="27">
        <f>Треп!I65+Топ!I65+Каз!I65</f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27">
        <f>Треп!D66+Топ!D66+Каз!D66</f>
        <v>0</v>
      </c>
      <c r="E66" s="27">
        <f>Треп!E66+Топ!E66+Каз!E66</f>
        <v>0</v>
      </c>
      <c r="F66" s="27">
        <f>Треп!F66+Топ!F66+Каз!F66</f>
        <v>0</v>
      </c>
      <c r="G66" s="27">
        <f>Треп!G66+Топ!G66+Каз!G66</f>
        <v>0</v>
      </c>
      <c r="H66" s="27">
        <f>Треп!H66+Топ!H66+Каз!H66</f>
        <v>0</v>
      </c>
      <c r="I66" s="27">
        <f>Треп!I66+Топ!I66+Каз!I66</f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27">
        <f>Треп!D67+Топ!D67+Каз!D67</f>
        <v>0</v>
      </c>
      <c r="E67" s="27">
        <f>Треп!E67+Топ!E67+Каз!E67</f>
        <v>0</v>
      </c>
      <c r="F67" s="27">
        <f>Треп!F67+Топ!F67+Каз!F67</f>
        <v>0</v>
      </c>
      <c r="G67" s="27">
        <f>Треп!G67+Топ!G67+Каз!G67</f>
        <v>0</v>
      </c>
      <c r="H67" s="27">
        <f>Треп!H67+Топ!H67+Каз!H67</f>
        <v>0</v>
      </c>
      <c r="I67" s="27">
        <f>Треп!I67+Топ!I67+Каз!I67</f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27">
        <f>Треп!D68+Топ!D68+Каз!D68</f>
        <v>0</v>
      </c>
      <c r="E68" s="27">
        <f>Треп!E68+Топ!E68+Каз!E68</f>
        <v>0</v>
      </c>
      <c r="F68" s="27">
        <f>Треп!F68+Топ!F68+Каз!F68</f>
        <v>0</v>
      </c>
      <c r="G68" s="27">
        <f>Треп!G68+Топ!G68+Каз!G68</f>
        <v>0</v>
      </c>
      <c r="H68" s="27">
        <f>Треп!H68+Топ!H68+Каз!H68</f>
        <v>0</v>
      </c>
      <c r="I68" s="27">
        <f>Треп!I68+Топ!I68+Каз!I68</f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27">
        <f>Треп!D69+Топ!D69+Каз!D69</f>
        <v>0</v>
      </c>
      <c r="E69" s="27">
        <f>Треп!E69+Топ!E69+Каз!E69</f>
        <v>0</v>
      </c>
      <c r="F69" s="27">
        <f>Треп!F69+Топ!F69+Каз!F69</f>
        <v>0</v>
      </c>
      <c r="G69" s="27">
        <f>Треп!G69+Топ!G69+Каз!G69</f>
        <v>0</v>
      </c>
      <c r="H69" s="27">
        <f>Треп!H69+Топ!H69+Каз!H69</f>
        <v>0</v>
      </c>
      <c r="I69" s="27">
        <f>Треп!I69+Топ!I69+Каз!I69</f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27">
        <f>Треп!D70+Топ!D70+Каз!D70</f>
        <v>0</v>
      </c>
      <c r="E70" s="27">
        <f>Треп!E70+Топ!E70+Каз!E70</f>
        <v>0</v>
      </c>
      <c r="F70" s="27">
        <f>Треп!F70+Топ!F70+Каз!F70</f>
        <v>0</v>
      </c>
      <c r="G70" s="27">
        <f>Треп!G70+Топ!G70+Каз!G70</f>
        <v>0</v>
      </c>
      <c r="H70" s="27">
        <f>Треп!H70+Топ!H70+Каз!H70</f>
        <v>0</v>
      </c>
      <c r="I70" s="27">
        <f>Треп!I70+Топ!I70+Каз!I70</f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27">
        <f>Треп!D71+Топ!D71+Каз!D71</f>
        <v>0</v>
      </c>
      <c r="E71" s="27">
        <f>Треп!E71+Топ!E71+Каз!E71</f>
        <v>0</v>
      </c>
      <c r="F71" s="27">
        <f>Треп!F71+Топ!F71+Каз!F71</f>
        <v>0</v>
      </c>
      <c r="G71" s="27">
        <f>Треп!G71+Топ!G71+Каз!G71</f>
        <v>0</v>
      </c>
      <c r="H71" s="27">
        <f>Треп!H71+Топ!H71+Каз!H71</f>
        <v>0</v>
      </c>
      <c r="I71" s="27">
        <f>Треп!I71+Топ!I71+Каз!I71</f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27">
        <f>Треп!D72+Топ!D72+Каз!D72</f>
        <v>0</v>
      </c>
      <c r="E72" s="27">
        <f>Треп!E72+Топ!E72+Каз!E72</f>
        <v>0</v>
      </c>
      <c r="F72" s="27">
        <f>Треп!F72+Топ!F72+Каз!F72</f>
        <v>0</v>
      </c>
      <c r="G72" s="27">
        <f>Треп!G72+Топ!G72+Каз!G72</f>
        <v>0</v>
      </c>
      <c r="H72" s="27">
        <f>Треп!H72+Топ!H72+Каз!H72</f>
        <v>0</v>
      </c>
      <c r="I72" s="27">
        <f>Треп!I72+Топ!I72+Каз!I72</f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27">
        <f>Треп!D73+Топ!D73+Каз!D73</f>
        <v>0</v>
      </c>
      <c r="E73" s="27">
        <f>Треп!E73+Топ!E73+Каз!E73</f>
        <v>0</v>
      </c>
      <c r="F73" s="27">
        <f>Треп!F73+Топ!F73+Каз!F73</f>
        <v>0</v>
      </c>
      <c r="G73" s="27">
        <f>Треп!G73+Топ!G73+Каз!G73</f>
        <v>0</v>
      </c>
      <c r="H73" s="27">
        <f>Треп!H73+Топ!H73+Каз!H73</f>
        <v>0</v>
      </c>
      <c r="I73" s="27">
        <f>Треп!I73+Топ!I73+Каз!I73</f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27">
        <f>Треп!D74+Топ!D74+Каз!D74</f>
        <v>0</v>
      </c>
      <c r="E74" s="27">
        <f>Треп!E74+Топ!E74+Каз!E74</f>
        <v>0</v>
      </c>
      <c r="F74" s="27">
        <f>Треп!F74+Топ!F74+Каз!F74</f>
        <v>0</v>
      </c>
      <c r="G74" s="27">
        <f>Треп!G74+Топ!G74+Каз!G74</f>
        <v>0</v>
      </c>
      <c r="H74" s="27">
        <f>Треп!H74+Топ!H74+Каз!H74</f>
        <v>0</v>
      </c>
      <c r="I74" s="27">
        <f>Треп!I74+Топ!I74+Каз!I74</f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27">
        <f>Треп!D75+Топ!D75+Каз!D75</f>
        <v>0</v>
      </c>
      <c r="E75" s="27">
        <f>Треп!E75+Топ!E75+Каз!E75</f>
        <v>0</v>
      </c>
      <c r="F75" s="27">
        <f>Треп!F75+Топ!F75+Каз!F75</f>
        <v>0</v>
      </c>
      <c r="G75" s="27">
        <f>Треп!G75+Топ!G75+Каз!G75</f>
        <v>0</v>
      </c>
      <c r="H75" s="27">
        <f>Треп!H75+Топ!H75+Каз!H75</f>
        <v>0</v>
      </c>
      <c r="I75" s="27">
        <f>Треп!I75+Топ!I75+Каз!I75</f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27">
        <f>Треп!D76+Топ!D76+Каз!D76</f>
        <v>0</v>
      </c>
      <c r="E76" s="27">
        <f>Треп!E76+Топ!E76+Каз!E76</f>
        <v>0</v>
      </c>
      <c r="F76" s="27">
        <f>Треп!F76+Топ!F76+Каз!F76</f>
        <v>0</v>
      </c>
      <c r="G76" s="27">
        <f>Треп!G76+Топ!G76+Каз!G76</f>
        <v>0</v>
      </c>
      <c r="H76" s="27">
        <f>Треп!H76+Топ!H76+Каз!H76</f>
        <v>0</v>
      </c>
      <c r="I76" s="27">
        <f>Треп!I76+Топ!I76+Каз!I76</f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27">
        <f>Треп!D77+Топ!D77+Каз!D77</f>
        <v>0</v>
      </c>
      <c r="E77" s="27">
        <f>Треп!E77+Топ!E77+Каз!E77</f>
        <v>0</v>
      </c>
      <c r="F77" s="27">
        <f>Треп!F77+Топ!F77+Каз!F77</f>
        <v>0</v>
      </c>
      <c r="G77" s="27">
        <f>Треп!G77+Топ!G77+Каз!G77</f>
        <v>0</v>
      </c>
      <c r="H77" s="27">
        <f>Треп!H77+Топ!H77+Каз!H77</f>
        <v>0</v>
      </c>
      <c r="I77" s="27">
        <f>Треп!I77+Топ!I77+Каз!I77</f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27">
        <f>Треп!D78+Топ!D78+Каз!D78</f>
        <v>0</v>
      </c>
      <c r="E78" s="27">
        <f>Треп!E78+Топ!E78+Каз!E78</f>
        <v>0</v>
      </c>
      <c r="F78" s="27">
        <f>Треп!F78+Топ!F78+Каз!F78</f>
        <v>0</v>
      </c>
      <c r="G78" s="27">
        <f>Треп!G78+Топ!G78+Каз!G78</f>
        <v>0</v>
      </c>
      <c r="H78" s="27">
        <f>Треп!H78+Топ!H78+Каз!H78</f>
        <v>0</v>
      </c>
      <c r="I78" s="27">
        <f>Треп!I78+Топ!I78+Каз!I78</f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27">
        <f>Треп!D79+Топ!D79+Каз!D79</f>
        <v>0</v>
      </c>
      <c r="E79" s="27">
        <f>Треп!E79+Топ!E79+Каз!E79</f>
        <v>0</v>
      </c>
      <c r="F79" s="27">
        <f>Треп!F79+Топ!F79+Каз!F79</f>
        <v>0</v>
      </c>
      <c r="G79" s="27">
        <f>Треп!G79+Топ!G79+Каз!G79</f>
        <v>0</v>
      </c>
      <c r="H79" s="27">
        <f>Треп!H79+Топ!H79+Каз!H79</f>
        <v>0</v>
      </c>
      <c r="I79" s="27">
        <f>Треп!I79+Топ!I79+Каз!I79</f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27">
        <f>Треп!D80+Топ!D80+Каз!D80</f>
        <v>0</v>
      </c>
      <c r="E80" s="27">
        <f>Треп!E80+Топ!E80+Каз!E80</f>
        <v>0</v>
      </c>
      <c r="F80" s="27">
        <f>Треп!F80+Топ!F80+Каз!F80</f>
        <v>0</v>
      </c>
      <c r="G80" s="27">
        <f>Треп!G80+Топ!G80+Каз!G80</f>
        <v>0</v>
      </c>
      <c r="H80" s="27">
        <f>Треп!H80+Топ!H80+Каз!H80</f>
        <v>0</v>
      </c>
      <c r="I80" s="27">
        <f>Треп!I80+Топ!I80+Каз!I80</f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27">
        <f>Треп!D81+Топ!D81+Каз!D81</f>
        <v>0</v>
      </c>
      <c r="E81" s="27">
        <f>Треп!E81+Топ!E81+Каз!E81</f>
        <v>0</v>
      </c>
      <c r="F81" s="27">
        <f>Треп!F81+Топ!F81+Каз!F81</f>
        <v>0</v>
      </c>
      <c r="G81" s="27">
        <f>Треп!G81+Топ!G81+Каз!G81</f>
        <v>0</v>
      </c>
      <c r="H81" s="27">
        <f>Треп!H81+Топ!H81+Каз!H81</f>
        <v>0</v>
      </c>
      <c r="I81" s="27">
        <f>Треп!I81+Топ!I81+Каз!I81</f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27">
        <f>Треп!D82+Топ!D82+Каз!D82</f>
        <v>0</v>
      </c>
      <c r="E82" s="27">
        <f>Треп!E82+Топ!E82+Каз!E82</f>
        <v>0</v>
      </c>
      <c r="F82" s="27">
        <f>Треп!F82+Топ!F82+Каз!F82</f>
        <v>0</v>
      </c>
      <c r="G82" s="27">
        <f>Треп!G82+Топ!G82+Каз!G82</f>
        <v>0</v>
      </c>
      <c r="H82" s="27">
        <f>Треп!H82+Топ!H82+Каз!H82</f>
        <v>0</v>
      </c>
      <c r="I82" s="27">
        <f>Треп!I82+Топ!I82+Каз!I82</f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27">
        <f>Треп!D83+Топ!D83+Каз!D83</f>
        <v>0</v>
      </c>
      <c r="E83" s="27">
        <f>Треп!E83+Топ!E83+Каз!E83</f>
        <v>0</v>
      </c>
      <c r="F83" s="27">
        <f>Треп!F83+Топ!F83+Каз!F83</f>
        <v>0</v>
      </c>
      <c r="G83" s="27">
        <f>Треп!G83+Топ!G83+Каз!G83</f>
        <v>0</v>
      </c>
      <c r="H83" s="27">
        <f>Треп!H83+Топ!H83+Каз!H83</f>
        <v>0</v>
      </c>
      <c r="I83" s="27">
        <f>Треп!I83+Топ!I83+Каз!I83</f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27">
        <f>Треп!D84+Топ!D84+Каз!D84</f>
        <v>0</v>
      </c>
      <c r="E84" s="27">
        <f>Треп!E84+Топ!E84+Каз!E84</f>
        <v>0</v>
      </c>
      <c r="F84" s="27">
        <f>Треп!F84+Топ!F84+Каз!F84</f>
        <v>0</v>
      </c>
      <c r="G84" s="27">
        <f>Треп!G84+Топ!G84+Каз!G84</f>
        <v>0</v>
      </c>
      <c r="H84" s="27">
        <f>Треп!H84+Топ!H84+Каз!H84</f>
        <v>0</v>
      </c>
      <c r="I84" s="27">
        <f>Треп!I84+Топ!I84+Каз!I84</f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 t="s">
        <v>33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9"/>
      <c r="E88" s="79"/>
      <c r="F88" s="47"/>
      <c r="G88" s="80">
        <v>0</v>
      </c>
      <c r="H88" s="80"/>
      <c r="I88" s="1"/>
    </row>
    <row r="89" spans="1:9" ht="15">
      <c r="A89" s="1"/>
      <c r="B89" s="47"/>
      <c r="C89" s="47"/>
      <c r="D89" s="77" t="s">
        <v>110</v>
      </c>
      <c r="E89" s="77"/>
      <c r="F89" s="47"/>
      <c r="G89" s="78" t="s">
        <v>111</v>
      </c>
      <c r="H89" s="78"/>
      <c r="I89" s="1"/>
    </row>
    <row r="90" spans="1:9" ht="15">
      <c r="A90" s="47" t="s">
        <v>112</v>
      </c>
      <c r="B90" s="1"/>
      <c r="C90" s="47"/>
      <c r="D90" s="81"/>
      <c r="E90" s="81"/>
      <c r="F90" s="47"/>
      <c r="G90" s="80">
        <v>0</v>
      </c>
      <c r="H90" s="80"/>
      <c r="I90" s="1"/>
    </row>
    <row r="91" spans="1:9" ht="15">
      <c r="A91" s="48" t="s">
        <v>115</v>
      </c>
      <c r="B91" s="1"/>
      <c r="C91" s="47"/>
      <c r="D91" s="77" t="s">
        <v>110</v>
      </c>
      <c r="E91" s="77"/>
      <c r="F91" s="1"/>
      <c r="G91" s="78" t="s">
        <v>111</v>
      </c>
      <c r="H91" s="78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0">
      <selection activeCell="F30" sqref="F30"/>
    </sheetView>
  </sheetViews>
  <sheetFormatPr defaultColWidth="8.7109375" defaultRowHeight="15"/>
  <cols>
    <col min="1" max="1" width="58.28125" style="0" customWidth="1"/>
    <col min="2" max="2" width="12.7109375" style="0" customWidth="1"/>
    <col min="3" max="3" width="9.28125" style="0" customWidth="1"/>
    <col min="4" max="7" width="12.7109375" style="0" customWidth="1"/>
    <col min="8" max="8" width="10.00390625" style="0" customWidth="1"/>
    <col min="9" max="9" width="14.28125" style="0" customWidth="1"/>
  </cols>
  <sheetData>
    <row r="1" spans="1:11" ht="15" customHeight="1">
      <c r="A1" s="1"/>
      <c r="B1" s="1"/>
      <c r="C1" s="1"/>
      <c r="D1" s="1"/>
      <c r="E1" s="1"/>
      <c r="F1" s="1"/>
      <c r="G1" s="64" t="s">
        <v>0</v>
      </c>
      <c r="H1" s="64"/>
      <c r="I1" s="64"/>
      <c r="J1" s="2"/>
      <c r="K1" s="1"/>
    </row>
    <row r="2" spans="1:11" ht="15">
      <c r="A2" s="1"/>
      <c r="B2" s="1"/>
      <c r="C2" s="1"/>
      <c r="D2" s="1"/>
      <c r="E2" s="1"/>
      <c r="F2" s="1"/>
      <c r="G2" s="64"/>
      <c r="H2" s="64"/>
      <c r="I2" s="64"/>
      <c r="J2" s="2"/>
      <c r="K2" s="1"/>
    </row>
    <row r="3" spans="1:11" ht="15">
      <c r="A3" s="1"/>
      <c r="B3" s="1"/>
      <c r="C3" s="1"/>
      <c r="D3" s="1"/>
      <c r="E3" s="1"/>
      <c r="F3" s="1"/>
      <c r="G3" s="64"/>
      <c r="H3" s="64"/>
      <c r="I3" s="64"/>
      <c r="J3" s="2"/>
      <c r="K3" s="1"/>
    </row>
    <row r="4" spans="1:11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3"/>
      <c r="K4" s="3"/>
    </row>
    <row r="5" spans="1:11" ht="15">
      <c r="A5" s="66" t="s">
        <v>2</v>
      </c>
      <c r="B5" s="66"/>
      <c r="C5" s="66"/>
      <c r="D5" s="66"/>
      <c r="E5" s="66"/>
      <c r="F5" s="66"/>
      <c r="G5" s="4" t="s">
        <v>3</v>
      </c>
      <c r="H5" s="3"/>
      <c r="I5" s="3"/>
      <c r="J5" s="3"/>
      <c r="K5" s="3"/>
    </row>
    <row r="6" spans="1:11" ht="15">
      <c r="A6" s="65" t="s">
        <v>136</v>
      </c>
      <c r="B6" s="65"/>
      <c r="C6" s="65"/>
      <c r="D6" s="65"/>
      <c r="E6" s="65"/>
      <c r="F6" s="65"/>
      <c r="G6" s="65"/>
      <c r="H6" s="65"/>
      <c r="I6" s="65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0" customHeight="1">
      <c r="A9" s="8" t="s">
        <v>5</v>
      </c>
      <c r="B9" s="67" t="s">
        <v>128</v>
      </c>
      <c r="C9" s="67"/>
      <c r="D9" s="67"/>
      <c r="E9" s="67"/>
      <c r="F9" s="67"/>
      <c r="G9" s="67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8"/>
      <c r="C10" s="68"/>
      <c r="D10" s="68"/>
      <c r="E10" s="68"/>
      <c r="F10" s="68"/>
      <c r="G10" s="68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9" t="s">
        <v>12</v>
      </c>
      <c r="C11" s="69"/>
      <c r="D11" s="69"/>
      <c r="E11" s="69"/>
      <c r="F11" s="69"/>
      <c r="G11" s="69"/>
      <c r="H11" s="5" t="s">
        <v>13</v>
      </c>
      <c r="I11" s="14">
        <v>430</v>
      </c>
      <c r="J11" s="11"/>
      <c r="K11" s="13"/>
    </row>
    <row r="12" spans="1:11" ht="15" customHeight="1">
      <c r="A12" s="70" t="s">
        <v>14</v>
      </c>
      <c r="B12" s="70"/>
      <c r="C12" s="70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70" t="s">
        <v>15</v>
      </c>
      <c r="B13" s="70"/>
      <c r="C13" s="70"/>
      <c r="D13" s="19"/>
      <c r="E13" s="71"/>
      <c r="F13" s="71"/>
      <c r="G13" s="71"/>
      <c r="H13" s="71"/>
      <c r="I13" s="71"/>
      <c r="J13" s="11"/>
      <c r="K13" s="12"/>
    </row>
    <row r="14" spans="1:11" ht="15" customHeight="1">
      <c r="A14" s="70" t="s">
        <v>16</v>
      </c>
      <c r="B14" s="70"/>
      <c r="C14" s="70"/>
      <c r="D14" s="20"/>
      <c r="E14" s="72" t="s">
        <v>17</v>
      </c>
      <c r="F14" s="72"/>
      <c r="G14" s="72"/>
      <c r="H14" s="72"/>
      <c r="I14" s="72"/>
      <c r="J14" s="11"/>
      <c r="K14" s="12"/>
    </row>
    <row r="15" spans="1:11" ht="31.5" customHeight="1">
      <c r="A15" s="70" t="s">
        <v>18</v>
      </c>
      <c r="B15" s="70"/>
      <c r="C15" s="70"/>
      <c r="D15" s="21" t="s">
        <v>19</v>
      </c>
      <c r="E15" s="73" t="s">
        <v>20</v>
      </c>
      <c r="F15" s="73"/>
      <c r="G15" s="73"/>
      <c r="H15" s="73"/>
      <c r="I15" s="73"/>
      <c r="J15" s="11"/>
      <c r="K15" s="12"/>
    </row>
    <row r="16" spans="1:11" ht="13.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4.2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4" t="s">
        <v>23</v>
      </c>
      <c r="B18" s="75" t="s">
        <v>24</v>
      </c>
      <c r="C18" s="74" t="s">
        <v>25</v>
      </c>
      <c r="D18" s="75" t="s">
        <v>26</v>
      </c>
      <c r="E18" s="75" t="s">
        <v>27</v>
      </c>
      <c r="F18" s="76" t="s">
        <v>28</v>
      </c>
      <c r="G18" s="76" t="s">
        <v>29</v>
      </c>
      <c r="H18" s="76" t="s">
        <v>30</v>
      </c>
      <c r="I18" s="75" t="s">
        <v>31</v>
      </c>
      <c r="J18" s="5"/>
      <c r="K18" s="5"/>
    </row>
    <row r="19" spans="1:11" ht="15">
      <c r="A19" s="74"/>
      <c r="B19" s="75"/>
      <c r="C19" s="74"/>
      <c r="D19" s="75"/>
      <c r="E19" s="75"/>
      <c r="F19" s="76"/>
      <c r="G19" s="76"/>
      <c r="H19" s="76"/>
      <c r="I19" s="75"/>
      <c r="J19" s="5"/>
      <c r="K19" s="5"/>
    </row>
    <row r="20" spans="1:11" ht="15">
      <c r="A20" s="74"/>
      <c r="B20" s="75"/>
      <c r="C20" s="74"/>
      <c r="D20" s="75"/>
      <c r="E20" s="75"/>
      <c r="F20" s="76"/>
      <c r="G20" s="76"/>
      <c r="H20" s="76"/>
      <c r="I20" s="75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3251178</v>
      </c>
      <c r="E22" s="27">
        <f t="shared" si="0"/>
        <v>0</v>
      </c>
      <c r="F22" s="27">
        <f t="shared" si="0"/>
        <v>0</v>
      </c>
      <c r="G22" s="27">
        <f t="shared" si="0"/>
        <v>2231934.14</v>
      </c>
      <c r="H22" s="27">
        <f t="shared" si="0"/>
        <v>2231934.14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3251178</v>
      </c>
      <c r="E23" s="27">
        <f t="shared" si="1"/>
        <v>0</v>
      </c>
      <c r="F23" s="27">
        <f t="shared" si="1"/>
        <v>0</v>
      </c>
      <c r="G23" s="27">
        <f t="shared" si="1"/>
        <v>2231934.14</v>
      </c>
      <c r="H23" s="27">
        <f t="shared" si="1"/>
        <v>2231934.14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3251178</v>
      </c>
      <c r="E24" s="27">
        <f t="shared" si="2"/>
        <v>0</v>
      </c>
      <c r="F24" s="27">
        <f t="shared" si="2"/>
        <v>0</v>
      </c>
      <c r="G24" s="27">
        <f t="shared" si="2"/>
        <v>2231934.14</v>
      </c>
      <c r="H24" s="27">
        <f t="shared" si="2"/>
        <v>2231934.14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2664900</v>
      </c>
      <c r="E25" s="49">
        <f t="shared" si="3"/>
        <v>0</v>
      </c>
      <c r="F25" s="49">
        <f t="shared" si="3"/>
        <v>0</v>
      </c>
      <c r="G25" s="49">
        <f t="shared" si="3"/>
        <v>1832075.24</v>
      </c>
      <c r="H25" s="49">
        <f t="shared" si="3"/>
        <v>1832075.24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2664900</v>
      </c>
      <c r="E26" s="50"/>
      <c r="F26" s="50"/>
      <c r="G26" s="50">
        <v>1832075.24</v>
      </c>
      <c r="H26" s="50">
        <v>1832075.24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586278</v>
      </c>
      <c r="E28" s="51"/>
      <c r="F28" s="51"/>
      <c r="G28" s="51">
        <v>399858.9</v>
      </c>
      <c r="H28" s="51">
        <v>399858.9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0</v>
      </c>
      <c r="E36" s="49">
        <f t="shared" si="5"/>
        <v>0</v>
      </c>
      <c r="F36" s="49">
        <f t="shared" si="5"/>
        <v>0</v>
      </c>
      <c r="G36" s="49">
        <f t="shared" si="5"/>
        <v>0</v>
      </c>
      <c r="H36" s="49">
        <f t="shared" si="5"/>
        <v>0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4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>
        <f aca="true" t="shared" si="7" ref="D46:I46">D47+D48</f>
        <v>0</v>
      </c>
      <c r="E46" s="52">
        <f t="shared" si="7"/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8" ref="D49:I49">D50+D51+D52</f>
        <v>0</v>
      </c>
      <c r="E49" s="52">
        <f t="shared" si="8"/>
        <v>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9" ref="D53:I53">D54+D55+D56</f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9"/>
      <c r="E88" s="79"/>
      <c r="F88" s="47"/>
      <c r="G88" s="80">
        <v>0</v>
      </c>
      <c r="H88" s="80"/>
      <c r="I88" s="1"/>
    </row>
    <row r="89" spans="1:9" ht="15">
      <c r="A89" s="1"/>
      <c r="B89" s="47"/>
      <c r="C89" s="47"/>
      <c r="D89" s="77" t="s">
        <v>110</v>
      </c>
      <c r="E89" s="77"/>
      <c r="F89" s="47"/>
      <c r="G89" s="78" t="s">
        <v>111</v>
      </c>
      <c r="H89" s="78"/>
      <c r="I89" s="1"/>
    </row>
    <row r="90" spans="1:9" ht="15">
      <c r="A90" s="47" t="s">
        <v>112</v>
      </c>
      <c r="B90" s="1"/>
      <c r="C90" s="47"/>
      <c r="D90" s="81"/>
      <c r="E90" s="81"/>
      <c r="F90" s="47"/>
      <c r="G90" s="80">
        <v>0</v>
      </c>
      <c r="H90" s="80"/>
      <c r="I90" s="1"/>
    </row>
    <row r="91" spans="1:9" ht="15">
      <c r="A91" s="48" t="s">
        <v>115</v>
      </c>
      <c r="B91" s="1"/>
      <c r="C91" s="47"/>
      <c r="D91" s="77" t="s">
        <v>110</v>
      </c>
      <c r="E91" s="77"/>
      <c r="F91" s="1"/>
      <c r="G91" s="78" t="s">
        <v>111</v>
      </c>
      <c r="H91" s="78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91"/>
  <sheetViews>
    <sheetView zoomScalePageLayoutView="0" workbookViewId="0" topLeftCell="A10">
      <selection activeCell="K8" sqref="K8"/>
    </sheetView>
  </sheetViews>
  <sheetFormatPr defaultColWidth="8.7109375" defaultRowHeight="15"/>
  <cols>
    <col min="1" max="1" width="58.1406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4" t="s">
        <v>0</v>
      </c>
      <c r="H1" s="64"/>
      <c r="I1" s="64"/>
      <c r="J1" s="2"/>
      <c r="K1" s="1"/>
    </row>
    <row r="2" spans="1:11" ht="15">
      <c r="A2" s="1"/>
      <c r="B2" s="1"/>
      <c r="C2" s="1"/>
      <c r="D2" s="1"/>
      <c r="E2" s="1"/>
      <c r="F2" s="1"/>
      <c r="G2" s="64"/>
      <c r="H2" s="64"/>
      <c r="I2" s="64"/>
      <c r="J2" s="2"/>
      <c r="K2" s="1"/>
    </row>
    <row r="3" spans="1:11" ht="15">
      <c r="A3" s="1"/>
      <c r="B3" s="1"/>
      <c r="C3" s="1"/>
      <c r="D3" s="1"/>
      <c r="E3" s="1"/>
      <c r="F3" s="1"/>
      <c r="G3" s="64"/>
      <c r="H3" s="64"/>
      <c r="I3" s="64"/>
      <c r="J3" s="2"/>
      <c r="K3" s="1"/>
    </row>
    <row r="4" spans="1:11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3"/>
      <c r="K4" s="3"/>
    </row>
    <row r="5" spans="1:11" ht="15">
      <c r="A5" s="66" t="s">
        <v>2</v>
      </c>
      <c r="B5" s="66"/>
      <c r="C5" s="66"/>
      <c r="D5" s="66"/>
      <c r="E5" s="66"/>
      <c r="F5" s="66"/>
      <c r="G5" s="4" t="s">
        <v>3</v>
      </c>
      <c r="H5" s="3"/>
      <c r="I5" s="3"/>
      <c r="J5" s="3"/>
      <c r="K5" s="3"/>
    </row>
    <row r="6" spans="1:11" ht="15">
      <c r="A6" s="65" t="s">
        <v>136</v>
      </c>
      <c r="B6" s="65"/>
      <c r="C6" s="65"/>
      <c r="D6" s="65"/>
      <c r="E6" s="65"/>
      <c r="F6" s="65"/>
      <c r="G6" s="65"/>
      <c r="H6" s="65"/>
      <c r="I6" s="65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3.75" customHeight="1">
      <c r="A9" s="8" t="s">
        <v>5</v>
      </c>
      <c r="B9" s="67" t="s">
        <v>114</v>
      </c>
      <c r="C9" s="67"/>
      <c r="D9" s="67"/>
      <c r="E9" s="67"/>
      <c r="F9" s="67"/>
      <c r="G9" s="67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8"/>
      <c r="C10" s="68"/>
      <c r="D10" s="68"/>
      <c r="E10" s="68"/>
      <c r="F10" s="68"/>
      <c r="G10" s="68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9" t="s">
        <v>12</v>
      </c>
      <c r="C11" s="69"/>
      <c r="D11" s="69"/>
      <c r="E11" s="69"/>
      <c r="F11" s="69"/>
      <c r="G11" s="69"/>
      <c r="H11" s="5" t="s">
        <v>13</v>
      </c>
      <c r="I11" s="14">
        <v>430</v>
      </c>
      <c r="J11" s="11"/>
      <c r="K11" s="13"/>
    </row>
    <row r="12" spans="1:11" ht="25.5" customHeight="1">
      <c r="A12" s="70" t="s">
        <v>14</v>
      </c>
      <c r="B12" s="70"/>
      <c r="C12" s="70"/>
      <c r="D12" s="16"/>
      <c r="E12" s="17"/>
      <c r="F12" s="17"/>
      <c r="G12" s="17"/>
      <c r="H12" s="17"/>
      <c r="I12" s="5"/>
      <c r="J12" s="18"/>
      <c r="K12" s="12"/>
    </row>
    <row r="13" spans="1:11" ht="27.75" customHeight="1">
      <c r="A13" s="70" t="s">
        <v>15</v>
      </c>
      <c r="B13" s="70"/>
      <c r="C13" s="70"/>
      <c r="D13" s="19"/>
      <c r="E13" s="71"/>
      <c r="F13" s="71"/>
      <c r="G13" s="71"/>
      <c r="H13" s="71"/>
      <c r="I13" s="71"/>
      <c r="J13" s="11"/>
      <c r="K13" s="12"/>
    </row>
    <row r="14" spans="1:11" ht="28.5" customHeight="1">
      <c r="A14" s="70" t="s">
        <v>16</v>
      </c>
      <c r="B14" s="70"/>
      <c r="C14" s="70"/>
      <c r="D14" s="20"/>
      <c r="E14" s="72" t="s">
        <v>17</v>
      </c>
      <c r="F14" s="72"/>
      <c r="G14" s="72"/>
      <c r="H14" s="72"/>
      <c r="I14" s="72"/>
      <c r="J14" s="11"/>
      <c r="K14" s="12"/>
    </row>
    <row r="15" spans="1:11" ht="45.75" customHeight="1">
      <c r="A15" s="70" t="s">
        <v>18</v>
      </c>
      <c r="B15" s="70"/>
      <c r="C15" s="70"/>
      <c r="D15" s="21" t="s">
        <v>19</v>
      </c>
      <c r="E15" s="73" t="s">
        <v>20</v>
      </c>
      <c r="F15" s="73"/>
      <c r="G15" s="73"/>
      <c r="H15" s="73"/>
      <c r="I15" s="73"/>
      <c r="J15" s="11"/>
      <c r="K15" s="12"/>
    </row>
    <row r="16" spans="1:11" ht="12.7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2.7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4" t="s">
        <v>23</v>
      </c>
      <c r="B18" s="75" t="s">
        <v>24</v>
      </c>
      <c r="C18" s="74" t="s">
        <v>25</v>
      </c>
      <c r="D18" s="75" t="s">
        <v>26</v>
      </c>
      <c r="E18" s="75" t="s">
        <v>27</v>
      </c>
      <c r="F18" s="76" t="s">
        <v>28</v>
      </c>
      <c r="G18" s="76" t="s">
        <v>29</v>
      </c>
      <c r="H18" s="76" t="s">
        <v>30</v>
      </c>
      <c r="I18" s="75" t="s">
        <v>31</v>
      </c>
      <c r="J18" s="5"/>
      <c r="K18" s="5"/>
    </row>
    <row r="19" spans="1:11" ht="15">
      <c r="A19" s="74"/>
      <c r="B19" s="75"/>
      <c r="C19" s="74"/>
      <c r="D19" s="75"/>
      <c r="E19" s="75"/>
      <c r="F19" s="76"/>
      <c r="G19" s="76"/>
      <c r="H19" s="76"/>
      <c r="I19" s="75"/>
      <c r="J19" s="5"/>
      <c r="K19" s="5"/>
    </row>
    <row r="20" spans="1:11" ht="15">
      <c r="A20" s="74"/>
      <c r="B20" s="75"/>
      <c r="C20" s="74"/>
      <c r="D20" s="75"/>
      <c r="E20" s="75"/>
      <c r="F20" s="76"/>
      <c r="G20" s="76"/>
      <c r="H20" s="76"/>
      <c r="I20" s="75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>'Б1'!D22+'Б2'!D22+Циб!D22</f>
        <v>11574427</v>
      </c>
      <c r="E22" s="27">
        <f>'Б1'!E22+'Б2'!E22+Циб!E22</f>
        <v>0</v>
      </c>
      <c r="F22" s="27">
        <f>'Б1'!F22+'Б2'!F22+Циб!F22</f>
        <v>0</v>
      </c>
      <c r="G22" s="27">
        <f>'Б1'!G22+'Б2'!G22+Циб!G22</f>
        <v>7655996.37</v>
      </c>
      <c r="H22" s="27">
        <f>'Б1'!H22+'Б2'!H22+Циб!H22</f>
        <v>7655996.37</v>
      </c>
      <c r="I22" s="27">
        <f>'Б1'!I22+'Б2'!I22+Циб!I22</f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>'Б1'!D23+'Б2'!D23+Циб!D23</f>
        <v>11574427</v>
      </c>
      <c r="E23" s="27">
        <f>'Б1'!E23+'Б2'!E23+Циб!E23</f>
        <v>0</v>
      </c>
      <c r="F23" s="27">
        <f>'Б1'!F23+'Б2'!F23+Циб!F23</f>
        <v>0</v>
      </c>
      <c r="G23" s="27">
        <f>'Б1'!G23+'Б2'!G23+Циб!G23</f>
        <v>7655996.37</v>
      </c>
      <c r="H23" s="27">
        <f>'Б1'!H23+'Б2'!H23+Циб!H23</f>
        <v>7655996.37</v>
      </c>
      <c r="I23" s="27">
        <f>'Б1'!I23+'Б2'!I23+Циб!I23</f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>'Б1'!D24+'Б2'!D24+Циб!D24</f>
        <v>11574427</v>
      </c>
      <c r="E24" s="27">
        <f>'Б1'!E24+'Б2'!E24+Циб!E24</f>
        <v>0</v>
      </c>
      <c r="F24" s="27">
        <f>'Б1'!F24+'Б2'!F24+Циб!F24</f>
        <v>0</v>
      </c>
      <c r="G24" s="27">
        <f>'Б1'!G24+'Б2'!G24+Циб!G24</f>
        <v>7655996.37</v>
      </c>
      <c r="H24" s="27">
        <f>'Б1'!H24+'Б2'!H24+Циб!H24</f>
        <v>7655996.37</v>
      </c>
      <c r="I24" s="27">
        <f>'Б1'!I24+'Б2'!I24+Циб!I24</f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27">
        <f>'Б1'!D25+'Б2'!D25+Циб!D25</f>
        <v>9486400</v>
      </c>
      <c r="E25" s="27">
        <f>'Б1'!E25+'Б2'!E25+Циб!E25</f>
        <v>0</v>
      </c>
      <c r="F25" s="27">
        <f>'Б1'!F25+'Б2'!F25+Циб!F25</f>
        <v>0</v>
      </c>
      <c r="G25" s="27">
        <f>'Б1'!G25+'Б2'!G25+Циб!G25</f>
        <v>6284498.53</v>
      </c>
      <c r="H25" s="27">
        <f>'Б1'!H25+'Б2'!H25+Циб!H25</f>
        <v>6284498.53</v>
      </c>
      <c r="I25" s="27">
        <f>'Б1'!I25+'Б2'!I25+Циб!I25</f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27">
        <f>'Б1'!D26+'Б2'!D26+Циб!D26</f>
        <v>9486400</v>
      </c>
      <c r="E26" s="27">
        <f>'Б1'!E26+'Б2'!E26+Циб!E26</f>
        <v>0</v>
      </c>
      <c r="F26" s="27">
        <f>'Б1'!F26+'Б2'!F26+Циб!F26</f>
        <v>0</v>
      </c>
      <c r="G26" s="27">
        <f>'Б1'!G26+'Б2'!G26+Циб!G26</f>
        <v>6284498.53</v>
      </c>
      <c r="H26" s="27">
        <f>'Б1'!H26+'Б2'!H26+Циб!H26</f>
        <v>6284498.53</v>
      </c>
      <c r="I26" s="27">
        <f>'Б1'!I26+'Б2'!I26+Циб!I26</f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27">
        <f>'Б1'!D27+'Б2'!D27+Циб!D27</f>
        <v>0</v>
      </c>
      <c r="E27" s="27">
        <f>'Б1'!E27+'Б2'!E27+Циб!E27</f>
        <v>0</v>
      </c>
      <c r="F27" s="27">
        <f>'Б1'!F27+'Б2'!F27+Циб!F27</f>
        <v>0</v>
      </c>
      <c r="G27" s="27">
        <f>'Б1'!G27+'Б2'!G27+Циб!G27</f>
        <v>0</v>
      </c>
      <c r="H27" s="27">
        <f>'Б1'!H27+'Б2'!H27+Циб!H27</f>
        <v>0</v>
      </c>
      <c r="I27" s="27">
        <f>'Б1'!I27+'Б2'!I27+Циб!I27</f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27">
        <f>'Б1'!D28+'Б2'!D28+Циб!D28</f>
        <v>2088027</v>
      </c>
      <c r="E28" s="27">
        <f>'Б1'!E28+'Б2'!E28+Циб!E28</f>
        <v>0</v>
      </c>
      <c r="F28" s="27">
        <f>'Б1'!F28+'Б2'!F28+Циб!F28</f>
        <v>0</v>
      </c>
      <c r="G28" s="27">
        <f>'Б1'!G28+'Б2'!G28+Циб!G28</f>
        <v>1371497.8399999999</v>
      </c>
      <c r="H28" s="27">
        <f>'Б1'!H28+'Б2'!H28+Циб!H28</f>
        <v>1371497.8399999999</v>
      </c>
      <c r="I28" s="27">
        <f>'Б1'!I28+'Б2'!I28+Циб!I28</f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27">
        <f>'Б1'!D29+'Б2'!D29+Циб!D29</f>
        <v>0</v>
      </c>
      <c r="E29" s="27">
        <f>'Б1'!E29+'Б2'!E29+Циб!E29</f>
        <v>0</v>
      </c>
      <c r="F29" s="27">
        <f>'Б1'!F29+'Б2'!F29+Циб!F29</f>
        <v>0</v>
      </c>
      <c r="G29" s="27">
        <f>'Б1'!G29+'Б2'!G29+Циб!G29</f>
        <v>0</v>
      </c>
      <c r="H29" s="27">
        <f>'Б1'!H29+'Б2'!H29+Циб!H29</f>
        <v>0</v>
      </c>
      <c r="I29" s="27">
        <f>'Б1'!I29+'Б2'!I29+Циб!I29</f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27">
        <f>'Б1'!D30+'Б2'!D30+Циб!D30</f>
        <v>0</v>
      </c>
      <c r="E30" s="27">
        <f>'Б1'!E30+'Б2'!E30+Циб!E30</f>
        <v>0</v>
      </c>
      <c r="F30" s="27">
        <f>'Б1'!F30+'Б2'!F30+Циб!F30</f>
        <v>0</v>
      </c>
      <c r="G30" s="27">
        <f>'Б1'!G30+'Б2'!G30+Циб!G30</f>
        <v>0</v>
      </c>
      <c r="H30" s="27">
        <f>'Б1'!H30+'Б2'!H30+Циб!H30</f>
        <v>0</v>
      </c>
      <c r="I30" s="27">
        <f>'Б1'!I30+'Б2'!I30+Циб!I30</f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27">
        <f>'Б1'!D31+'Б2'!D31+Циб!D31</f>
        <v>0</v>
      </c>
      <c r="E31" s="27">
        <f>'Б1'!E31+'Б2'!E31+Циб!E31</f>
        <v>0</v>
      </c>
      <c r="F31" s="27">
        <f>'Б1'!F31+'Б2'!F31+Циб!F31</f>
        <v>0</v>
      </c>
      <c r="G31" s="27">
        <f>'Б1'!G31+'Б2'!G31+Циб!G31</f>
        <v>0</v>
      </c>
      <c r="H31" s="27">
        <f>'Б1'!H31+'Б2'!H31+Циб!H31</f>
        <v>0</v>
      </c>
      <c r="I31" s="27">
        <f>'Б1'!I31+'Б2'!I31+Циб!I31</f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27">
        <f>'Б1'!D32+'Б2'!D32+Циб!D32</f>
        <v>0</v>
      </c>
      <c r="E32" s="27">
        <f>'Б1'!E32+'Б2'!E32+Циб!E32</f>
        <v>0</v>
      </c>
      <c r="F32" s="27">
        <f>'Б1'!F32+'Б2'!F32+Циб!F32</f>
        <v>0</v>
      </c>
      <c r="G32" s="27">
        <f>'Б1'!G32+'Б2'!G32+Циб!G32</f>
        <v>0</v>
      </c>
      <c r="H32" s="27">
        <f>'Б1'!H32+'Б2'!H32+Циб!H32</f>
        <v>0</v>
      </c>
      <c r="I32" s="27">
        <f>'Б1'!I32+'Б2'!I32+Циб!I32</f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27">
        <f>'Б1'!D33+'Б2'!D33+Циб!D33</f>
        <v>0</v>
      </c>
      <c r="E33" s="27">
        <f>'Б1'!E33+'Б2'!E33+Циб!E33</f>
        <v>0</v>
      </c>
      <c r="F33" s="27">
        <f>'Б1'!F33+'Б2'!F33+Циб!F33</f>
        <v>0</v>
      </c>
      <c r="G33" s="27">
        <f>'Б1'!G33+'Б2'!G33+Циб!G33</f>
        <v>0</v>
      </c>
      <c r="H33" s="27">
        <f>'Б1'!H33+'Б2'!H33+Циб!H33</f>
        <v>0</v>
      </c>
      <c r="I33" s="27">
        <f>'Б1'!I33+'Б2'!I33+Циб!I33</f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27">
        <f>'Б1'!D34+'Б2'!D34+Циб!D34</f>
        <v>0</v>
      </c>
      <c r="E34" s="27">
        <f>'Б1'!E34+'Б2'!E34+Циб!E34</f>
        <v>0</v>
      </c>
      <c r="F34" s="27">
        <f>'Б1'!F34+'Б2'!F34+Циб!F34</f>
        <v>0</v>
      </c>
      <c r="G34" s="27">
        <f>'Б1'!G34+'Б2'!G34+Циб!G34</f>
        <v>0</v>
      </c>
      <c r="H34" s="27">
        <f>'Б1'!H34+'Б2'!H34+Циб!H34</f>
        <v>0</v>
      </c>
      <c r="I34" s="27">
        <f>'Б1'!I34+'Б2'!I34+Циб!I34</f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27">
        <f>'Б1'!D35+'Б2'!D35+Циб!D35</f>
        <v>0</v>
      </c>
      <c r="E35" s="27">
        <f>'Б1'!E35+'Б2'!E35+Циб!E35</f>
        <v>0</v>
      </c>
      <c r="F35" s="27">
        <f>'Б1'!F35+'Б2'!F35+Циб!F35</f>
        <v>0</v>
      </c>
      <c r="G35" s="27">
        <f>'Б1'!G35+'Б2'!G35+Циб!G35</f>
        <v>0</v>
      </c>
      <c r="H35" s="27">
        <f>'Б1'!H35+'Б2'!H35+Циб!H35</f>
        <v>0</v>
      </c>
      <c r="I35" s="27">
        <f>'Б1'!I35+'Б2'!I35+Циб!I35</f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27">
        <f>'Б1'!D36+'Б2'!D36+Циб!D36</f>
        <v>0</v>
      </c>
      <c r="E36" s="27">
        <f>'Б1'!E36+'Б2'!E36+Циб!E36</f>
        <v>0</v>
      </c>
      <c r="F36" s="27">
        <f>'Б1'!F36+'Б2'!F36+Циб!F36</f>
        <v>0</v>
      </c>
      <c r="G36" s="27">
        <f>'Б1'!G36+'Б2'!G36+Циб!G36</f>
        <v>0</v>
      </c>
      <c r="H36" s="27">
        <f>'Б1'!H36+'Б2'!H36+Циб!H36</f>
        <v>0</v>
      </c>
      <c r="I36" s="27">
        <f>'Б1'!I36+'Б2'!I36+Циб!I36</f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27">
        <f>'Б1'!D37+'Б2'!D37+Циб!D37</f>
        <v>0</v>
      </c>
      <c r="E37" s="27">
        <f>'Б1'!E37+'Б2'!E37+Циб!E37</f>
        <v>0</v>
      </c>
      <c r="F37" s="27">
        <f>'Б1'!F37+'Б2'!F37+Циб!F37</f>
        <v>0</v>
      </c>
      <c r="G37" s="27">
        <f>'Б1'!G37+'Б2'!G37+Циб!G37</f>
        <v>0</v>
      </c>
      <c r="H37" s="27">
        <f>'Б1'!H37+'Б2'!H37+Циб!H37</f>
        <v>0</v>
      </c>
      <c r="I37" s="27">
        <f>'Б1'!I37+'Б2'!I37+Циб!I37</f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27">
        <f>'Б1'!D38+'Б2'!D38+Циб!D38</f>
        <v>0</v>
      </c>
      <c r="E38" s="27">
        <f>'Б1'!E38+'Б2'!E38+Циб!E38</f>
        <v>0</v>
      </c>
      <c r="F38" s="27">
        <f>'Б1'!F38+'Б2'!F38+Циб!F38</f>
        <v>0</v>
      </c>
      <c r="G38" s="27">
        <f>'Б1'!G38+'Б2'!G38+Циб!G38</f>
        <v>0</v>
      </c>
      <c r="H38" s="27">
        <f>'Б1'!H38+'Б2'!H38+Циб!H38</f>
        <v>0</v>
      </c>
      <c r="I38" s="27">
        <f>'Б1'!I38+'Б2'!I38+Циб!I38</f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27">
        <f>'Б1'!D39+'Б2'!D39+Циб!D39</f>
        <v>0</v>
      </c>
      <c r="E39" s="27">
        <f>'Б1'!E39+'Б2'!E39+Циб!E39</f>
        <v>0</v>
      </c>
      <c r="F39" s="27">
        <f>'Б1'!F39+'Б2'!F39+Циб!F39</f>
        <v>0</v>
      </c>
      <c r="G39" s="27">
        <f>'Б1'!G39+'Б2'!G39+Циб!G39</f>
        <v>0</v>
      </c>
      <c r="H39" s="27">
        <f>'Б1'!H39+'Б2'!H39+Циб!H39</f>
        <v>0</v>
      </c>
      <c r="I39" s="27">
        <f>'Б1'!I39+'Б2'!I39+Циб!I39</f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27">
        <f>'Б1'!D40+'Б2'!D40+Циб!D40</f>
        <v>0</v>
      </c>
      <c r="E40" s="27">
        <f>'Б1'!E40+'Б2'!E40+Циб!E40</f>
        <v>0</v>
      </c>
      <c r="F40" s="27">
        <f>'Б1'!F40+'Б2'!F40+Циб!F40</f>
        <v>0</v>
      </c>
      <c r="G40" s="27">
        <f>'Б1'!G40+'Б2'!G40+Циб!G40</f>
        <v>0</v>
      </c>
      <c r="H40" s="27">
        <f>'Б1'!H40+'Б2'!H40+Циб!H40</f>
        <v>0</v>
      </c>
      <c r="I40" s="27">
        <f>'Б1'!I40+'Б2'!I40+Циб!I40</f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27">
        <f>'Б1'!D41+'Б2'!D41+Циб!D41</f>
        <v>0</v>
      </c>
      <c r="E41" s="27">
        <f>'Б1'!E41+'Б2'!E41+Циб!E41</f>
        <v>0</v>
      </c>
      <c r="F41" s="27">
        <f>'Б1'!F41+'Б2'!F41+Циб!F41</f>
        <v>0</v>
      </c>
      <c r="G41" s="27">
        <f>'Б1'!G41+'Б2'!G41+Циб!G41</f>
        <v>0</v>
      </c>
      <c r="H41" s="27">
        <f>'Б1'!H41+'Б2'!H41+Циб!H41</f>
        <v>0</v>
      </c>
      <c r="I41" s="27">
        <f>'Б1'!I41+'Б2'!I41+Циб!I41</f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27">
        <f>'Б1'!D42+'Б2'!D42+Циб!D42</f>
        <v>0</v>
      </c>
      <c r="E42" s="27">
        <f>'Б1'!E42+'Б2'!E42+Циб!E42</f>
        <v>0</v>
      </c>
      <c r="F42" s="27">
        <f>'Б1'!F42+'Б2'!F42+Циб!F42</f>
        <v>0</v>
      </c>
      <c r="G42" s="27">
        <f>'Б1'!G42+'Б2'!G42+Циб!G42</f>
        <v>0</v>
      </c>
      <c r="H42" s="27">
        <f>'Б1'!H42+'Б2'!H42+Циб!H42</f>
        <v>0</v>
      </c>
      <c r="I42" s="27">
        <f>'Б1'!I42+'Б2'!I42+Циб!I42</f>
        <v>0</v>
      </c>
    </row>
    <row r="43" spans="1:9" ht="21" customHeight="1">
      <c r="A43" s="34" t="s">
        <v>63</v>
      </c>
      <c r="B43" s="30">
        <v>2280</v>
      </c>
      <c r="C43" s="30">
        <v>220</v>
      </c>
      <c r="D43" s="27">
        <f>'Б1'!D43+'Б2'!D43+Циб!D43</f>
        <v>0</v>
      </c>
      <c r="E43" s="27">
        <f>'Б1'!E43+'Б2'!E43+Циб!E43</f>
        <v>0</v>
      </c>
      <c r="F43" s="27">
        <f>'Б1'!F43+'Б2'!F43+Циб!F43</f>
        <v>0</v>
      </c>
      <c r="G43" s="27">
        <f>'Б1'!G43+'Б2'!G43+Циб!G43</f>
        <v>0</v>
      </c>
      <c r="H43" s="27">
        <f>'Б1'!H43+'Б2'!H43+Циб!H43</f>
        <v>0</v>
      </c>
      <c r="I43" s="27">
        <f>'Б1'!I43+'Б2'!I43+Циб!I43</f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27">
        <f>'Б1'!D44+'Б2'!D44+Циб!D44</f>
        <v>0</v>
      </c>
      <c r="E44" s="27">
        <f>'Б1'!E44+'Б2'!E44+Циб!E44</f>
        <v>0</v>
      </c>
      <c r="F44" s="27">
        <f>'Б1'!F44+'Б2'!F44+Циб!F44</f>
        <v>0</v>
      </c>
      <c r="G44" s="27">
        <f>'Б1'!G44+'Б2'!G44+Циб!G44</f>
        <v>0</v>
      </c>
      <c r="H44" s="27">
        <f>'Б1'!H44+'Б2'!H44+Циб!H44</f>
        <v>0</v>
      </c>
      <c r="I44" s="27">
        <f>'Б1'!I44+'Б2'!I44+Циб!I44</f>
        <v>0</v>
      </c>
    </row>
    <row r="45" spans="1:9" ht="12.75" customHeight="1">
      <c r="A45" s="37" t="s">
        <v>65</v>
      </c>
      <c r="B45" s="23">
        <v>2282</v>
      </c>
      <c r="C45" s="23">
        <v>240</v>
      </c>
      <c r="D45" s="27">
        <f>'Б1'!D45+'Б2'!D45+Циб!D45</f>
        <v>0</v>
      </c>
      <c r="E45" s="27">
        <f>'Б1'!E45+'Б2'!E45+Циб!E45</f>
        <v>0</v>
      </c>
      <c r="F45" s="27">
        <f>'Б1'!F45+'Б2'!F45+Циб!F45</f>
        <v>0</v>
      </c>
      <c r="G45" s="27">
        <f>'Б1'!G45+'Б2'!G45+Циб!G45</f>
        <v>0</v>
      </c>
      <c r="H45" s="27">
        <f>'Б1'!H45+'Б2'!H45+Циб!H45</f>
        <v>0</v>
      </c>
      <c r="I45" s="27">
        <f>'Б1'!I45+'Б2'!I45+Циб!I45</f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27">
        <f>'Б1'!D46+'Б2'!D46+Циб!D46</f>
        <v>0</v>
      </c>
      <c r="E46" s="27">
        <f>'Б1'!E46+'Б2'!E46+Циб!E46</f>
        <v>0</v>
      </c>
      <c r="F46" s="27">
        <f>'Б1'!F46+'Б2'!F46+Циб!F46</f>
        <v>0</v>
      </c>
      <c r="G46" s="27">
        <f>'Б1'!G46+'Б2'!G46+Циб!G46</f>
        <v>0</v>
      </c>
      <c r="H46" s="27">
        <f>'Б1'!H46+'Б2'!H46+Циб!H46</f>
        <v>0</v>
      </c>
      <c r="I46" s="27">
        <f>'Б1'!I46+'Б2'!I46+Циб!I46</f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27">
        <f>'Б1'!D47+'Б2'!D47+Циб!D47</f>
        <v>0</v>
      </c>
      <c r="E47" s="27">
        <f>'Б1'!E47+'Б2'!E47+Циб!E47</f>
        <v>0</v>
      </c>
      <c r="F47" s="27">
        <f>'Б1'!F47+'Б2'!F47+Циб!F47</f>
        <v>0</v>
      </c>
      <c r="G47" s="27">
        <f>'Б1'!G47+'Б2'!G47+Циб!G47</f>
        <v>0</v>
      </c>
      <c r="H47" s="27">
        <f>'Б1'!H47+'Б2'!H47+Циб!H47</f>
        <v>0</v>
      </c>
      <c r="I47" s="27">
        <f>'Б1'!I47+'Б2'!I47+Циб!I47</f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27">
        <f>'Б1'!D48+'Б2'!D48+Циб!D48</f>
        <v>0</v>
      </c>
      <c r="E48" s="27">
        <f>'Б1'!E48+'Б2'!E48+Циб!E48</f>
        <v>0</v>
      </c>
      <c r="F48" s="27">
        <f>'Б1'!F48+'Б2'!F48+Циб!F48</f>
        <v>0</v>
      </c>
      <c r="G48" s="27">
        <f>'Б1'!G48+'Б2'!G48+Циб!G48</f>
        <v>0</v>
      </c>
      <c r="H48" s="27">
        <f>'Б1'!H48+'Б2'!H48+Циб!H48</f>
        <v>0</v>
      </c>
      <c r="I48" s="27">
        <f>'Б1'!I48+'Б2'!I48+Циб!I48</f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27">
        <f>'Б1'!D49+'Б2'!D49+Циб!D49</f>
        <v>0</v>
      </c>
      <c r="E49" s="27">
        <f>'Б1'!E49+'Б2'!E49+Циб!E49</f>
        <v>0</v>
      </c>
      <c r="F49" s="27">
        <f>'Б1'!F49+'Б2'!F49+Циб!F49</f>
        <v>0</v>
      </c>
      <c r="G49" s="27">
        <f>'Б1'!G49+'Б2'!G49+Циб!G49</f>
        <v>0</v>
      </c>
      <c r="H49" s="27">
        <f>'Б1'!H49+'Б2'!H49+Циб!H49</f>
        <v>0</v>
      </c>
      <c r="I49" s="27">
        <f>'Б1'!I49+'Б2'!I49+Циб!I49</f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27">
        <f>'Б1'!D50+'Б2'!D50+Циб!D50</f>
        <v>0</v>
      </c>
      <c r="E50" s="27">
        <f>'Б1'!E50+'Б2'!E50+Циб!E50</f>
        <v>0</v>
      </c>
      <c r="F50" s="27">
        <f>'Б1'!F50+'Б2'!F50+Циб!F50</f>
        <v>0</v>
      </c>
      <c r="G50" s="27">
        <f>'Б1'!G50+'Б2'!G50+Циб!G50</f>
        <v>0</v>
      </c>
      <c r="H50" s="27">
        <f>'Б1'!H50+'Б2'!H50+Циб!H50</f>
        <v>0</v>
      </c>
      <c r="I50" s="27">
        <f>'Б1'!I50+'Б2'!I50+Циб!I50</f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27">
        <f>'Б1'!D51+'Б2'!D51+Циб!D51</f>
        <v>0</v>
      </c>
      <c r="E51" s="27">
        <f>'Б1'!E51+'Б2'!E51+Циб!E51</f>
        <v>0</v>
      </c>
      <c r="F51" s="27">
        <f>'Б1'!F51+'Б2'!F51+Циб!F51</f>
        <v>0</v>
      </c>
      <c r="G51" s="27">
        <f>'Б1'!G51+'Б2'!G51+Циб!G51</f>
        <v>0</v>
      </c>
      <c r="H51" s="27">
        <f>'Б1'!H51+'Б2'!H51+Циб!H51</f>
        <v>0</v>
      </c>
      <c r="I51" s="27">
        <f>'Б1'!I51+'Б2'!I51+Циб!I51</f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27">
        <f>'Б1'!D52+'Б2'!D52+Циб!D52</f>
        <v>0</v>
      </c>
      <c r="E52" s="27">
        <f>'Б1'!E52+'Б2'!E52+Циб!E52</f>
        <v>0</v>
      </c>
      <c r="F52" s="27">
        <f>'Б1'!F52+'Б2'!F52+Циб!F52</f>
        <v>0</v>
      </c>
      <c r="G52" s="27">
        <f>'Б1'!G52+'Б2'!G52+Циб!G52</f>
        <v>0</v>
      </c>
      <c r="H52" s="27">
        <f>'Б1'!H52+'Б2'!H52+Циб!H52</f>
        <v>0</v>
      </c>
      <c r="I52" s="27">
        <f>'Б1'!I52+'Б2'!I52+Циб!I52</f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27">
        <f>'Б1'!D53+'Б2'!D53+Циб!D53</f>
        <v>0</v>
      </c>
      <c r="E53" s="27">
        <f>'Б1'!E53+'Б2'!E53+Циб!E53</f>
        <v>0</v>
      </c>
      <c r="F53" s="27">
        <f>'Б1'!F53+'Б2'!F53+Циб!F53</f>
        <v>0</v>
      </c>
      <c r="G53" s="27">
        <f>'Б1'!G53+'Б2'!G53+Циб!G53</f>
        <v>0</v>
      </c>
      <c r="H53" s="27">
        <f>'Б1'!H53+'Б2'!H53+Циб!H53</f>
        <v>0</v>
      </c>
      <c r="I53" s="27">
        <f>'Б1'!I53+'Б2'!I53+Циб!I53</f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27">
        <f>'Б1'!D54+'Б2'!D54+Циб!D54</f>
        <v>0</v>
      </c>
      <c r="E54" s="27">
        <f>'Б1'!E54+'Б2'!E54+Циб!E54</f>
        <v>0</v>
      </c>
      <c r="F54" s="27">
        <f>'Б1'!F54+'Б2'!F54+Циб!F54</f>
        <v>0</v>
      </c>
      <c r="G54" s="27">
        <f>'Б1'!G54+'Б2'!G54+Циб!G54</f>
        <v>0</v>
      </c>
      <c r="H54" s="27">
        <f>'Б1'!H54+'Б2'!H54+Циб!H54</f>
        <v>0</v>
      </c>
      <c r="I54" s="27">
        <f>'Б1'!I54+'Б2'!I54+Циб!I54</f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27">
        <f>'Б1'!D55+'Б2'!D55+Циб!D55</f>
        <v>0</v>
      </c>
      <c r="E55" s="27">
        <f>'Б1'!E55+'Б2'!E55+Циб!E55</f>
        <v>0</v>
      </c>
      <c r="F55" s="27">
        <f>'Б1'!F55+'Б2'!F55+Циб!F55</f>
        <v>0</v>
      </c>
      <c r="G55" s="27">
        <f>'Б1'!G55+'Б2'!G55+Циб!G55</f>
        <v>0</v>
      </c>
      <c r="H55" s="27">
        <f>'Б1'!H55+'Б2'!H55+Циб!H55</f>
        <v>0</v>
      </c>
      <c r="I55" s="27">
        <f>'Б1'!I55+'Б2'!I55+Циб!I55</f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27">
        <f>'Б1'!D56+'Б2'!D56+Циб!D56</f>
        <v>0</v>
      </c>
      <c r="E56" s="27">
        <f>'Б1'!E56+'Б2'!E56+Циб!E56</f>
        <v>0</v>
      </c>
      <c r="F56" s="27">
        <f>'Б1'!F56+'Б2'!F56+Циб!F56</f>
        <v>0</v>
      </c>
      <c r="G56" s="27">
        <f>'Б1'!G56+'Б2'!G56+Циб!G56</f>
        <v>0</v>
      </c>
      <c r="H56" s="27">
        <f>'Б1'!H56+'Б2'!H56+Циб!H56</f>
        <v>0</v>
      </c>
      <c r="I56" s="27">
        <f>'Б1'!I56+'Б2'!I56+Циб!I56</f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27">
        <f>'Б1'!D57+'Б2'!D57+Циб!D57</f>
        <v>0</v>
      </c>
      <c r="E57" s="27">
        <f>'Б1'!E57+'Б2'!E57+Циб!E57</f>
        <v>0</v>
      </c>
      <c r="F57" s="27">
        <f>'Б1'!F57+'Б2'!F57+Циб!F57</f>
        <v>0</v>
      </c>
      <c r="G57" s="27">
        <f>'Б1'!G57+'Б2'!G57+Циб!G57</f>
        <v>0</v>
      </c>
      <c r="H57" s="27">
        <f>'Б1'!H57+'Б2'!H57+Циб!H57</f>
        <v>0</v>
      </c>
      <c r="I57" s="27">
        <f>'Б1'!I57+'Б2'!I57+Циб!I57</f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27">
        <f>'Б1'!D58+'Б2'!D58+Циб!D58</f>
        <v>0</v>
      </c>
      <c r="E58" s="27">
        <f>'Б1'!E58+'Б2'!E58+Циб!E58</f>
        <v>0</v>
      </c>
      <c r="F58" s="27">
        <f>'Б1'!F58+'Б2'!F58+Циб!F58</f>
        <v>0</v>
      </c>
      <c r="G58" s="27">
        <f>'Б1'!G58+'Б2'!G58+Циб!G58</f>
        <v>0</v>
      </c>
      <c r="H58" s="27">
        <f>'Б1'!H58+'Б2'!H58+Циб!H58</f>
        <v>0</v>
      </c>
      <c r="I58" s="27">
        <f>'Б1'!I58+'Б2'!I58+Циб!I58</f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27">
        <f>'Б1'!D59+'Б2'!D59+Циб!D59</f>
        <v>0</v>
      </c>
      <c r="E59" s="27">
        <f>'Б1'!E59+'Б2'!E59+Циб!E59</f>
        <v>0</v>
      </c>
      <c r="F59" s="27">
        <f>'Б1'!F59+'Б2'!F59+Циб!F59</f>
        <v>0</v>
      </c>
      <c r="G59" s="27">
        <f>'Б1'!G59+'Б2'!G59+Циб!G59</f>
        <v>0</v>
      </c>
      <c r="H59" s="27">
        <f>'Б1'!H59+'Б2'!H59+Циб!H59</f>
        <v>0</v>
      </c>
      <c r="I59" s="27">
        <f>'Б1'!I59+'Б2'!I59+Циб!I59</f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27">
        <f>'Б1'!D60+'Б2'!D60+Циб!D60</f>
        <v>0</v>
      </c>
      <c r="E60" s="27">
        <f>'Б1'!E60+'Б2'!E60+Циб!E60</f>
        <v>0</v>
      </c>
      <c r="F60" s="27">
        <f>'Б1'!F60+'Б2'!F60+Циб!F60</f>
        <v>0</v>
      </c>
      <c r="G60" s="27">
        <f>'Б1'!G60+'Б2'!G60+Циб!G60</f>
        <v>0</v>
      </c>
      <c r="H60" s="27">
        <f>'Б1'!H60+'Б2'!H60+Циб!H60</f>
        <v>0</v>
      </c>
      <c r="I60" s="27">
        <f>'Б1'!I60+'Б2'!I60+Циб!I60</f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27">
        <f>'Б1'!D61+'Б2'!D61+Циб!D61</f>
        <v>0</v>
      </c>
      <c r="E61" s="27">
        <f>'Б1'!E61+'Б2'!E61+Циб!E61</f>
        <v>0</v>
      </c>
      <c r="F61" s="27">
        <f>'Б1'!F61+'Б2'!F61+Циб!F61</f>
        <v>0</v>
      </c>
      <c r="G61" s="27">
        <f>'Б1'!G61+'Б2'!G61+Циб!G61</f>
        <v>0</v>
      </c>
      <c r="H61" s="27">
        <f>'Б1'!H61+'Б2'!H61+Циб!H61</f>
        <v>0</v>
      </c>
      <c r="I61" s="27">
        <f>'Б1'!I61+'Б2'!I61+Циб!I61</f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27">
        <f>'Б1'!D62+'Б2'!D62+Циб!D62</f>
        <v>0</v>
      </c>
      <c r="E62" s="27">
        <f>'Б1'!E62+'Б2'!E62+Циб!E62</f>
        <v>0</v>
      </c>
      <c r="F62" s="27">
        <f>'Б1'!F62+'Б2'!F62+Циб!F62</f>
        <v>0</v>
      </c>
      <c r="G62" s="27">
        <f>'Б1'!G62+'Б2'!G62+Циб!G62</f>
        <v>0</v>
      </c>
      <c r="H62" s="27">
        <f>'Б1'!H62+'Б2'!H62+Циб!H62</f>
        <v>0</v>
      </c>
      <c r="I62" s="27">
        <f>'Б1'!I62+'Б2'!I62+Циб!I62</f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27">
        <f>'Б1'!D63+'Б2'!D63+Циб!D63</f>
        <v>0</v>
      </c>
      <c r="E63" s="27">
        <f>'Б1'!E63+'Б2'!E63+Циб!E63</f>
        <v>0</v>
      </c>
      <c r="F63" s="27">
        <f>'Б1'!F63+'Б2'!F63+Циб!F63</f>
        <v>0</v>
      </c>
      <c r="G63" s="27">
        <f>'Б1'!G63+'Б2'!G63+Циб!G63</f>
        <v>0</v>
      </c>
      <c r="H63" s="27">
        <f>'Б1'!H63+'Б2'!H63+Циб!H63</f>
        <v>0</v>
      </c>
      <c r="I63" s="27">
        <f>'Б1'!I63+'Б2'!I63+Циб!I63</f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27">
        <f>'Б1'!D64+'Б2'!D64+Циб!D64</f>
        <v>0</v>
      </c>
      <c r="E64" s="27">
        <f>'Б1'!E64+'Б2'!E64+Циб!E64</f>
        <v>0</v>
      </c>
      <c r="F64" s="27">
        <f>'Б1'!F64+'Б2'!F64+Циб!F64</f>
        <v>0</v>
      </c>
      <c r="G64" s="27">
        <f>'Б1'!G64+'Б2'!G64+Циб!G64</f>
        <v>0</v>
      </c>
      <c r="H64" s="27">
        <f>'Б1'!H64+'Б2'!H64+Циб!H64</f>
        <v>0</v>
      </c>
      <c r="I64" s="27">
        <f>'Б1'!I64+'Б2'!I64+Циб!I64</f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27">
        <f>'Б1'!D65+'Б2'!D65+Циб!D65</f>
        <v>0</v>
      </c>
      <c r="E65" s="27">
        <f>'Б1'!E65+'Б2'!E65+Циб!E65</f>
        <v>0</v>
      </c>
      <c r="F65" s="27">
        <f>'Б1'!F65+'Б2'!F65+Циб!F65</f>
        <v>0</v>
      </c>
      <c r="G65" s="27">
        <f>'Б1'!G65+'Б2'!G65+Циб!G65</f>
        <v>0</v>
      </c>
      <c r="H65" s="27">
        <f>'Б1'!H65+'Б2'!H65+Циб!H65</f>
        <v>0</v>
      </c>
      <c r="I65" s="27">
        <f>'Б1'!I65+'Б2'!I65+Циб!I65</f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27">
        <f>'Б1'!D66+'Б2'!D66+Циб!D66</f>
        <v>0</v>
      </c>
      <c r="E66" s="27">
        <f>'Б1'!E66+'Б2'!E66+Циб!E66</f>
        <v>0</v>
      </c>
      <c r="F66" s="27">
        <f>'Б1'!F66+'Б2'!F66+Циб!F66</f>
        <v>0</v>
      </c>
      <c r="G66" s="27">
        <f>'Б1'!G66+'Б2'!G66+Циб!G66</f>
        <v>0</v>
      </c>
      <c r="H66" s="27">
        <f>'Б1'!H66+'Б2'!H66+Циб!H66</f>
        <v>0</v>
      </c>
      <c r="I66" s="27">
        <f>'Б1'!I66+'Б2'!I66+Циб!I66</f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27">
        <f>'Б1'!D67+'Б2'!D67+Циб!D67</f>
        <v>0</v>
      </c>
      <c r="E67" s="27">
        <f>'Б1'!E67+'Б2'!E67+Циб!E67</f>
        <v>0</v>
      </c>
      <c r="F67" s="27">
        <f>'Б1'!F67+'Б2'!F67+Циб!F67</f>
        <v>0</v>
      </c>
      <c r="G67" s="27">
        <f>'Б1'!G67+'Б2'!G67+Циб!G67</f>
        <v>0</v>
      </c>
      <c r="H67" s="27">
        <f>'Б1'!H67+'Б2'!H67+Циб!H67</f>
        <v>0</v>
      </c>
      <c r="I67" s="27">
        <f>'Б1'!I67+'Б2'!I67+Циб!I67</f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27">
        <f>'Б1'!D68+'Б2'!D68+Циб!D68</f>
        <v>0</v>
      </c>
      <c r="E68" s="27">
        <f>'Б1'!E68+'Б2'!E68+Циб!E68</f>
        <v>0</v>
      </c>
      <c r="F68" s="27">
        <f>'Б1'!F68+'Б2'!F68+Циб!F68</f>
        <v>0</v>
      </c>
      <c r="G68" s="27">
        <f>'Б1'!G68+'Б2'!G68+Циб!G68</f>
        <v>0</v>
      </c>
      <c r="H68" s="27">
        <f>'Б1'!H68+'Б2'!H68+Циб!H68</f>
        <v>0</v>
      </c>
      <c r="I68" s="27">
        <f>'Б1'!I68+'Б2'!I68+Циб!I68</f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27">
        <f>'Б1'!D69+'Б2'!D69+Циб!D69</f>
        <v>0</v>
      </c>
      <c r="E69" s="27">
        <f>'Б1'!E69+'Б2'!E69+Циб!E69</f>
        <v>0</v>
      </c>
      <c r="F69" s="27">
        <f>'Б1'!F69+'Б2'!F69+Циб!F69</f>
        <v>0</v>
      </c>
      <c r="G69" s="27">
        <f>'Б1'!G69+'Б2'!G69+Циб!G69</f>
        <v>0</v>
      </c>
      <c r="H69" s="27">
        <f>'Б1'!H69+'Б2'!H69+Циб!H69</f>
        <v>0</v>
      </c>
      <c r="I69" s="27">
        <f>'Б1'!I69+'Б2'!I69+Циб!I69</f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27">
        <f>'Б1'!D70+'Б2'!D70+Циб!D70</f>
        <v>0</v>
      </c>
      <c r="E70" s="27">
        <f>'Б1'!E70+'Б2'!E70+Циб!E70</f>
        <v>0</v>
      </c>
      <c r="F70" s="27">
        <f>'Б1'!F70+'Б2'!F70+Циб!F70</f>
        <v>0</v>
      </c>
      <c r="G70" s="27">
        <f>'Б1'!G70+'Б2'!G70+Циб!G70</f>
        <v>0</v>
      </c>
      <c r="H70" s="27">
        <f>'Б1'!H70+'Б2'!H70+Циб!H70</f>
        <v>0</v>
      </c>
      <c r="I70" s="27">
        <f>'Б1'!I70+'Б2'!I70+Циб!I70</f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27">
        <f>'Б1'!D71+'Б2'!D71+Циб!D71</f>
        <v>0</v>
      </c>
      <c r="E71" s="27">
        <f>'Б1'!E71+'Б2'!E71+Циб!E71</f>
        <v>0</v>
      </c>
      <c r="F71" s="27">
        <f>'Б1'!F71+'Б2'!F71+Циб!F71</f>
        <v>0</v>
      </c>
      <c r="G71" s="27">
        <f>'Б1'!G71+'Б2'!G71+Циб!G71</f>
        <v>0</v>
      </c>
      <c r="H71" s="27">
        <f>'Б1'!H71+'Б2'!H71+Циб!H71</f>
        <v>0</v>
      </c>
      <c r="I71" s="27">
        <f>'Б1'!I71+'Б2'!I71+Циб!I71</f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27">
        <f>'Б1'!D72+'Б2'!D72+Циб!D72</f>
        <v>0</v>
      </c>
      <c r="E72" s="27">
        <f>'Б1'!E72+'Б2'!E72+Циб!E72</f>
        <v>0</v>
      </c>
      <c r="F72" s="27">
        <f>'Б1'!F72+'Б2'!F72+Циб!F72</f>
        <v>0</v>
      </c>
      <c r="G72" s="27">
        <f>'Б1'!G72+'Б2'!G72+Циб!G72</f>
        <v>0</v>
      </c>
      <c r="H72" s="27">
        <f>'Б1'!H72+'Б2'!H72+Циб!H72</f>
        <v>0</v>
      </c>
      <c r="I72" s="27">
        <f>'Б1'!I72+'Б2'!I72+Циб!I72</f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27">
        <f>'Б1'!D73+'Б2'!D73+Циб!D73</f>
        <v>0</v>
      </c>
      <c r="E73" s="27">
        <f>'Б1'!E73+'Б2'!E73+Циб!E73</f>
        <v>0</v>
      </c>
      <c r="F73" s="27">
        <f>'Б1'!F73+'Б2'!F73+Циб!F73</f>
        <v>0</v>
      </c>
      <c r="G73" s="27">
        <f>'Б1'!G73+'Б2'!G73+Циб!G73</f>
        <v>0</v>
      </c>
      <c r="H73" s="27">
        <f>'Б1'!H73+'Б2'!H73+Циб!H73</f>
        <v>0</v>
      </c>
      <c r="I73" s="27">
        <f>'Б1'!I73+'Б2'!I73+Циб!I73</f>
        <v>0</v>
      </c>
    </row>
    <row r="74" spans="1:9" ht="24" customHeight="1">
      <c r="A74" s="34" t="s">
        <v>94</v>
      </c>
      <c r="B74" s="30">
        <v>3210</v>
      </c>
      <c r="C74" s="30">
        <v>530</v>
      </c>
      <c r="D74" s="27">
        <f>'Б1'!D74+'Б2'!D74+Циб!D74</f>
        <v>0</v>
      </c>
      <c r="E74" s="27">
        <f>'Б1'!E74+'Б2'!E74+Циб!E74</f>
        <v>0</v>
      </c>
      <c r="F74" s="27">
        <f>'Б1'!F74+'Б2'!F74+Циб!F74</f>
        <v>0</v>
      </c>
      <c r="G74" s="27">
        <f>'Б1'!G74+'Б2'!G74+Циб!G74</f>
        <v>0</v>
      </c>
      <c r="H74" s="27">
        <f>'Б1'!H74+'Б2'!H74+Циб!H74</f>
        <v>0</v>
      </c>
      <c r="I74" s="27">
        <f>'Б1'!I74+'Б2'!I74+Циб!I74</f>
        <v>0</v>
      </c>
    </row>
    <row r="75" spans="1:9" ht="25.5" customHeight="1">
      <c r="A75" s="34" t="s">
        <v>95</v>
      </c>
      <c r="B75" s="30">
        <v>3220</v>
      </c>
      <c r="C75" s="30">
        <v>540</v>
      </c>
      <c r="D75" s="27">
        <f>'Б1'!D75+'Б2'!D75+Циб!D75</f>
        <v>0</v>
      </c>
      <c r="E75" s="27">
        <f>'Б1'!E75+'Б2'!E75+Циб!E75</f>
        <v>0</v>
      </c>
      <c r="F75" s="27">
        <f>'Б1'!F75+'Б2'!F75+Циб!F75</f>
        <v>0</v>
      </c>
      <c r="G75" s="27">
        <f>'Б1'!G75+'Б2'!G75+Циб!G75</f>
        <v>0</v>
      </c>
      <c r="H75" s="27">
        <f>'Б1'!H75+'Б2'!H75+Циб!H75</f>
        <v>0</v>
      </c>
      <c r="I75" s="27">
        <f>'Б1'!I75+'Б2'!I75+Циб!I75</f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27">
        <f>'Б1'!D76+'Б2'!D76+Циб!D76</f>
        <v>0</v>
      </c>
      <c r="E76" s="27">
        <f>'Б1'!E76+'Б2'!E76+Циб!E76</f>
        <v>0</v>
      </c>
      <c r="F76" s="27">
        <f>'Б1'!F76+'Б2'!F76+Циб!F76</f>
        <v>0</v>
      </c>
      <c r="G76" s="27">
        <f>'Б1'!G76+'Б2'!G76+Циб!G76</f>
        <v>0</v>
      </c>
      <c r="H76" s="27">
        <f>'Б1'!H76+'Б2'!H76+Циб!H76</f>
        <v>0</v>
      </c>
      <c r="I76" s="27">
        <f>'Б1'!I76+'Б2'!I76+Циб!I76</f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27">
        <f>'Б1'!D77+'Б2'!D77+Циб!D77</f>
        <v>0</v>
      </c>
      <c r="E77" s="27">
        <f>'Б1'!E77+'Б2'!E77+Циб!E77</f>
        <v>0</v>
      </c>
      <c r="F77" s="27">
        <f>'Б1'!F77+'Б2'!F77+Циб!F77</f>
        <v>0</v>
      </c>
      <c r="G77" s="27">
        <f>'Б1'!G77+'Б2'!G77+Циб!G77</f>
        <v>0</v>
      </c>
      <c r="H77" s="27">
        <f>'Б1'!H77+'Б2'!H77+Циб!H77</f>
        <v>0</v>
      </c>
      <c r="I77" s="27">
        <f>'Б1'!I77+'Б2'!I77+Циб!I77</f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27">
        <f>'Б1'!D78+'Б2'!D78+Циб!D78</f>
        <v>0</v>
      </c>
      <c r="E78" s="27">
        <f>'Б1'!E78+'Б2'!E78+Циб!E78</f>
        <v>0</v>
      </c>
      <c r="F78" s="27">
        <f>'Б1'!F78+'Б2'!F78+Циб!F78</f>
        <v>0</v>
      </c>
      <c r="G78" s="27">
        <f>'Б1'!G78+'Б2'!G78+Циб!G78</f>
        <v>0</v>
      </c>
      <c r="H78" s="27">
        <f>'Б1'!H78+'Б2'!H78+Циб!H78</f>
        <v>0</v>
      </c>
      <c r="I78" s="27">
        <f>'Б1'!I78+'Б2'!I78+Циб!I78</f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27">
        <f>'Б1'!D79+'Б2'!D79+Циб!D79</f>
        <v>0</v>
      </c>
      <c r="E79" s="27">
        <f>'Б1'!E79+'Б2'!E79+Циб!E79</f>
        <v>0</v>
      </c>
      <c r="F79" s="27">
        <f>'Б1'!F79+'Б2'!F79+Циб!F79</f>
        <v>0</v>
      </c>
      <c r="G79" s="27">
        <f>'Б1'!G79+'Б2'!G79+Циб!G79</f>
        <v>0</v>
      </c>
      <c r="H79" s="27">
        <f>'Б1'!H79+'Б2'!H79+Циб!H79</f>
        <v>0</v>
      </c>
      <c r="I79" s="27">
        <f>'Б1'!I79+'Б2'!I79+Циб!I79</f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27">
        <f>'Б1'!D80+'Б2'!D80+Циб!D80</f>
        <v>0</v>
      </c>
      <c r="E80" s="27">
        <f>'Б1'!E80+'Б2'!E80+Циб!E80</f>
        <v>0</v>
      </c>
      <c r="F80" s="27">
        <f>'Б1'!F80+'Б2'!F80+Циб!F80</f>
        <v>0</v>
      </c>
      <c r="G80" s="27">
        <f>'Б1'!G80+'Б2'!G80+Циб!G80</f>
        <v>0</v>
      </c>
      <c r="H80" s="27">
        <f>'Б1'!H80+'Б2'!H80+Циб!H80</f>
        <v>0</v>
      </c>
      <c r="I80" s="27">
        <f>'Б1'!I80+'Б2'!I80+Циб!I80</f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27">
        <f>'Б1'!D81+'Б2'!D81+Циб!D81</f>
        <v>0</v>
      </c>
      <c r="E81" s="27">
        <f>'Б1'!E81+'Б2'!E81+Циб!E81</f>
        <v>0</v>
      </c>
      <c r="F81" s="27">
        <f>'Б1'!F81+'Б2'!F81+Циб!F81</f>
        <v>0</v>
      </c>
      <c r="G81" s="27">
        <f>'Б1'!G81+'Б2'!G81+Циб!G81</f>
        <v>0</v>
      </c>
      <c r="H81" s="27">
        <f>'Б1'!H81+'Б2'!H81+Циб!H81</f>
        <v>0</v>
      </c>
      <c r="I81" s="27">
        <f>'Б1'!I81+'Б2'!I81+Циб!I81</f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27">
        <f>'Б1'!D82+'Б2'!D82+Циб!D82</f>
        <v>0</v>
      </c>
      <c r="E82" s="27">
        <f>'Б1'!E82+'Б2'!E82+Циб!E82</f>
        <v>0</v>
      </c>
      <c r="F82" s="27">
        <f>'Б1'!F82+'Б2'!F82+Циб!F82</f>
        <v>0</v>
      </c>
      <c r="G82" s="27">
        <f>'Б1'!G82+'Б2'!G82+Циб!G82</f>
        <v>0</v>
      </c>
      <c r="H82" s="27">
        <f>'Б1'!H82+'Б2'!H82+Циб!H82</f>
        <v>0</v>
      </c>
      <c r="I82" s="27">
        <f>'Б1'!I82+'Б2'!I82+Циб!I82</f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27">
        <f>'Б1'!D83+'Б2'!D83+Циб!D83</f>
        <v>0</v>
      </c>
      <c r="E83" s="27">
        <f>'Б1'!E83+'Б2'!E83+Циб!E83</f>
        <v>0</v>
      </c>
      <c r="F83" s="27">
        <f>'Б1'!F83+'Б2'!F83+Циб!F83</f>
        <v>0</v>
      </c>
      <c r="G83" s="27">
        <f>'Б1'!G83+'Б2'!G83+Циб!G83</f>
        <v>0</v>
      </c>
      <c r="H83" s="27">
        <f>'Б1'!H83+'Б2'!H83+Циб!H83</f>
        <v>0</v>
      </c>
      <c r="I83" s="27">
        <f>'Б1'!I83+'Б2'!I83+Циб!I83</f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27">
        <f>'Б1'!D84+'Б2'!D84+Циб!D84</f>
        <v>0</v>
      </c>
      <c r="E84" s="27">
        <f>'Б1'!E84+'Б2'!E84+Циб!E84</f>
        <v>0</v>
      </c>
      <c r="F84" s="27">
        <f>'Б1'!F84+'Б2'!F84+Циб!F84</f>
        <v>0</v>
      </c>
      <c r="G84" s="27">
        <f>'Б1'!G84+'Б2'!G84+Циб!G84</f>
        <v>0</v>
      </c>
      <c r="H84" s="27">
        <f>'Б1'!H84+'Б2'!H84+Циб!H84</f>
        <v>0</v>
      </c>
      <c r="I84" s="27">
        <f>'Б1'!I84+'Б2'!I84+Циб!I84</f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27" t="e">
        <f>'Б1'!D85+'Б2'!D85+Циб!D85</f>
        <v>#VALUE!</v>
      </c>
      <c r="E85" s="27" t="e">
        <f>'Б1'!E85+'Б2'!E85+Циб!E85</f>
        <v>#VALUE!</v>
      </c>
      <c r="F85" s="27" t="e">
        <f>'Б1'!F85+'Б2'!F85+Циб!F85</f>
        <v>#VALUE!</v>
      </c>
      <c r="G85" s="27" t="e">
        <f>'Б1'!G85+'Б2'!G85+Циб!G85</f>
        <v>#VALUE!</v>
      </c>
      <c r="H85" s="27" t="e">
        <f>'Б1'!H85+'Б2'!H85+Циб!H85</f>
        <v>#VALUE!</v>
      </c>
      <c r="I85" s="27" t="e">
        <f>'Б1'!I85+'Б2'!I85+Циб!I85</f>
        <v>#VALUE!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9"/>
      <c r="E88" s="79"/>
      <c r="F88" s="47"/>
      <c r="G88" s="80">
        <v>0</v>
      </c>
      <c r="H88" s="80"/>
      <c r="I88" s="1"/>
    </row>
    <row r="89" spans="1:9" ht="15">
      <c r="A89" s="1"/>
      <c r="B89" s="47"/>
      <c r="C89" s="47"/>
      <c r="D89" s="77" t="s">
        <v>110</v>
      </c>
      <c r="E89" s="77"/>
      <c r="F89" s="47"/>
      <c r="G89" s="78" t="s">
        <v>111</v>
      </c>
      <c r="H89" s="78"/>
      <c r="I89" s="1"/>
    </row>
    <row r="90" spans="1:9" ht="15">
      <c r="A90" s="47" t="s">
        <v>112</v>
      </c>
      <c r="B90" s="1"/>
      <c r="C90" s="47"/>
      <c r="D90" s="81"/>
      <c r="E90" s="81"/>
      <c r="F90" s="47"/>
      <c r="G90" s="80">
        <v>0</v>
      </c>
      <c r="H90" s="80"/>
      <c r="I90" s="1"/>
    </row>
    <row r="91" spans="1:9" ht="15">
      <c r="A91" s="48" t="s">
        <v>115</v>
      </c>
      <c r="B91" s="1"/>
      <c r="C91" s="47"/>
      <c r="D91" s="77" t="s">
        <v>110</v>
      </c>
      <c r="E91" s="77"/>
      <c r="F91" s="1"/>
      <c r="G91" s="78" t="s">
        <v>111</v>
      </c>
      <c r="H91" s="78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3">
      <selection activeCell="K25" sqref="K25"/>
    </sheetView>
  </sheetViews>
  <sheetFormatPr defaultColWidth="8.7109375" defaultRowHeight="15"/>
  <cols>
    <col min="1" max="1" width="58.4218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4" t="s">
        <v>0</v>
      </c>
      <c r="H1" s="64"/>
      <c r="I1" s="64"/>
      <c r="J1" s="2"/>
      <c r="K1" s="1"/>
    </row>
    <row r="2" spans="1:11" ht="15">
      <c r="A2" s="1"/>
      <c r="B2" s="1"/>
      <c r="C2" s="1"/>
      <c r="D2" s="1"/>
      <c r="E2" s="1"/>
      <c r="F2" s="1"/>
      <c r="G2" s="64"/>
      <c r="H2" s="64"/>
      <c r="I2" s="64"/>
      <c r="J2" s="2"/>
      <c r="K2" s="1"/>
    </row>
    <row r="3" spans="1:11" ht="15">
      <c r="A3" s="1"/>
      <c r="B3" s="1"/>
      <c r="C3" s="1"/>
      <c r="D3" s="1"/>
      <c r="E3" s="1"/>
      <c r="F3" s="1"/>
      <c r="G3" s="64"/>
      <c r="H3" s="64"/>
      <c r="I3" s="64"/>
      <c r="J3" s="2"/>
      <c r="K3" s="1"/>
    </row>
    <row r="4" spans="1:11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3"/>
      <c r="K4" s="3"/>
    </row>
    <row r="5" spans="1:11" ht="15">
      <c r="A5" s="66" t="s">
        <v>2</v>
      </c>
      <c r="B5" s="66"/>
      <c r="C5" s="66"/>
      <c r="D5" s="66"/>
      <c r="E5" s="66"/>
      <c r="F5" s="66"/>
      <c r="G5" s="4" t="s">
        <v>3</v>
      </c>
      <c r="H5" s="3"/>
      <c r="I5" s="3"/>
      <c r="J5" s="3"/>
      <c r="K5" s="3"/>
    </row>
    <row r="6" spans="1:11" ht="15">
      <c r="A6" s="65" t="s">
        <v>136</v>
      </c>
      <c r="B6" s="65"/>
      <c r="C6" s="65"/>
      <c r="D6" s="65"/>
      <c r="E6" s="65"/>
      <c r="F6" s="65"/>
      <c r="G6" s="65"/>
      <c r="H6" s="65"/>
      <c r="I6" s="65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45" customHeight="1">
      <c r="A9" s="8" t="s">
        <v>5</v>
      </c>
      <c r="B9" s="67" t="s">
        <v>129</v>
      </c>
      <c r="C9" s="67"/>
      <c r="D9" s="67"/>
      <c r="E9" s="67"/>
      <c r="F9" s="67"/>
      <c r="G9" s="67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8"/>
      <c r="C10" s="68"/>
      <c r="D10" s="68"/>
      <c r="E10" s="68"/>
      <c r="F10" s="68"/>
      <c r="G10" s="68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9" t="s">
        <v>12</v>
      </c>
      <c r="C11" s="69"/>
      <c r="D11" s="69"/>
      <c r="E11" s="69"/>
      <c r="F11" s="69"/>
      <c r="G11" s="69"/>
      <c r="H11" s="5" t="s">
        <v>13</v>
      </c>
      <c r="I11" s="14">
        <v>430</v>
      </c>
      <c r="J11" s="11"/>
      <c r="K11" s="13"/>
    </row>
    <row r="12" spans="1:11" ht="15" customHeight="1">
      <c r="A12" s="70" t="s">
        <v>14</v>
      </c>
      <c r="B12" s="70"/>
      <c r="C12" s="70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70" t="s">
        <v>15</v>
      </c>
      <c r="B13" s="70"/>
      <c r="C13" s="70"/>
      <c r="D13" s="19"/>
      <c r="E13" s="71"/>
      <c r="F13" s="71"/>
      <c r="G13" s="71"/>
      <c r="H13" s="71"/>
      <c r="I13" s="71"/>
      <c r="J13" s="11"/>
      <c r="K13" s="12"/>
    </row>
    <row r="14" spans="1:11" ht="15" customHeight="1">
      <c r="A14" s="70" t="s">
        <v>16</v>
      </c>
      <c r="B14" s="70"/>
      <c r="C14" s="70"/>
      <c r="D14" s="20"/>
      <c r="E14" s="72" t="s">
        <v>17</v>
      </c>
      <c r="F14" s="72"/>
      <c r="G14" s="72"/>
      <c r="H14" s="72"/>
      <c r="I14" s="72"/>
      <c r="J14" s="11"/>
      <c r="K14" s="12"/>
    </row>
    <row r="15" spans="1:11" ht="39" customHeight="1">
      <c r="A15" s="70" t="s">
        <v>18</v>
      </c>
      <c r="B15" s="70"/>
      <c r="C15" s="70"/>
      <c r="D15" s="21" t="s">
        <v>19</v>
      </c>
      <c r="E15" s="73" t="s">
        <v>20</v>
      </c>
      <c r="F15" s="73"/>
      <c r="G15" s="73"/>
      <c r="H15" s="73"/>
      <c r="I15" s="73"/>
      <c r="J15" s="11"/>
      <c r="K15" s="12"/>
    </row>
    <row r="16" spans="1:11" ht="14.2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6.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4" t="s">
        <v>23</v>
      </c>
      <c r="B18" s="75" t="s">
        <v>24</v>
      </c>
      <c r="C18" s="74" t="s">
        <v>25</v>
      </c>
      <c r="D18" s="75" t="s">
        <v>26</v>
      </c>
      <c r="E18" s="75" t="s">
        <v>27</v>
      </c>
      <c r="F18" s="76" t="s">
        <v>28</v>
      </c>
      <c r="G18" s="76" t="s">
        <v>29</v>
      </c>
      <c r="H18" s="76" t="s">
        <v>30</v>
      </c>
      <c r="I18" s="75" t="s">
        <v>31</v>
      </c>
      <c r="J18" s="5"/>
      <c r="K18" s="5"/>
    </row>
    <row r="19" spans="1:11" ht="15">
      <c r="A19" s="74"/>
      <c r="B19" s="75"/>
      <c r="C19" s="74"/>
      <c r="D19" s="75"/>
      <c r="E19" s="75"/>
      <c r="F19" s="76"/>
      <c r="G19" s="76"/>
      <c r="H19" s="76"/>
      <c r="I19" s="75"/>
      <c r="J19" s="5"/>
      <c r="K19" s="5"/>
    </row>
    <row r="20" spans="1:11" ht="15">
      <c r="A20" s="74"/>
      <c r="B20" s="75"/>
      <c r="C20" s="74"/>
      <c r="D20" s="75"/>
      <c r="E20" s="75"/>
      <c r="F20" s="76"/>
      <c r="G20" s="76"/>
      <c r="H20" s="76"/>
      <c r="I20" s="75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1638094</v>
      </c>
      <c r="E22" s="27">
        <f t="shared" si="0"/>
        <v>0</v>
      </c>
      <c r="F22" s="27">
        <f t="shared" si="0"/>
        <v>0</v>
      </c>
      <c r="G22" s="27">
        <f t="shared" si="0"/>
        <v>1061063.6600000001</v>
      </c>
      <c r="H22" s="27">
        <f t="shared" si="0"/>
        <v>1061063.6600000001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1638094</v>
      </c>
      <c r="E23" s="27">
        <f t="shared" si="1"/>
        <v>0</v>
      </c>
      <c r="F23" s="27">
        <f t="shared" si="1"/>
        <v>0</v>
      </c>
      <c r="G23" s="27">
        <f t="shared" si="1"/>
        <v>1061063.6600000001</v>
      </c>
      <c r="H23" s="27">
        <f t="shared" si="1"/>
        <v>1061063.6600000001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1638094</v>
      </c>
      <c r="E24" s="27">
        <f t="shared" si="2"/>
        <v>0</v>
      </c>
      <c r="F24" s="27">
        <f t="shared" si="2"/>
        <v>0</v>
      </c>
      <c r="G24" s="27">
        <f t="shared" si="2"/>
        <v>1061063.6600000001</v>
      </c>
      <c r="H24" s="27">
        <f t="shared" si="2"/>
        <v>1061063.6600000001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1342700</v>
      </c>
      <c r="E25" s="49">
        <f t="shared" si="3"/>
        <v>0</v>
      </c>
      <c r="F25" s="49">
        <f t="shared" si="3"/>
        <v>0</v>
      </c>
      <c r="G25" s="49">
        <f t="shared" si="3"/>
        <v>871015.15</v>
      </c>
      <c r="H25" s="49">
        <f t="shared" si="3"/>
        <v>871015.15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1342700</v>
      </c>
      <c r="E26" s="50"/>
      <c r="F26" s="50"/>
      <c r="G26" s="50">
        <v>871015.15</v>
      </c>
      <c r="H26" s="50">
        <v>871015.15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295394</v>
      </c>
      <c r="E28" s="51"/>
      <c r="F28" s="51"/>
      <c r="G28" s="51">
        <v>190048.51</v>
      </c>
      <c r="H28" s="51">
        <v>190048.51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/>
      <c r="E29" s="52"/>
      <c r="F29" s="52"/>
      <c r="G29" s="52"/>
      <c r="H29" s="52"/>
      <c r="I29" s="52">
        <f>I30+I31+I32+I33+I34+I35+I36+I43</f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4" ref="D36:I36">SUM(D37:D42)</f>
        <v>0</v>
      </c>
      <c r="E36" s="49">
        <f t="shared" si="4"/>
        <v>0</v>
      </c>
      <c r="F36" s="49">
        <f t="shared" si="4"/>
        <v>0</v>
      </c>
      <c r="G36" s="49">
        <f t="shared" si="4"/>
        <v>0</v>
      </c>
      <c r="H36" s="49">
        <f t="shared" si="4"/>
        <v>0</v>
      </c>
      <c r="I36" s="49">
        <f t="shared" si="4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5.5" customHeight="1">
      <c r="A43" s="34" t="s">
        <v>63</v>
      </c>
      <c r="B43" s="30">
        <v>2280</v>
      </c>
      <c r="C43" s="30">
        <v>220</v>
      </c>
      <c r="D43" s="49">
        <f aca="true" t="shared" si="5" ref="D43:I43">D44+D45</f>
        <v>0</v>
      </c>
      <c r="E43" s="49">
        <f t="shared" si="5"/>
        <v>0</v>
      </c>
      <c r="F43" s="49">
        <f t="shared" si="5"/>
        <v>0</v>
      </c>
      <c r="G43" s="49">
        <f t="shared" si="5"/>
        <v>0</v>
      </c>
      <c r="H43" s="49">
        <f t="shared" si="5"/>
        <v>0</v>
      </c>
      <c r="I43" s="49">
        <f t="shared" si="5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>
        <f aca="true" t="shared" si="6" ref="D46:I46">D47+D48</f>
        <v>0</v>
      </c>
      <c r="E46" s="52">
        <f t="shared" si="6"/>
        <v>0</v>
      </c>
      <c r="F46" s="52">
        <f t="shared" si="6"/>
        <v>0</v>
      </c>
      <c r="G46" s="52">
        <f t="shared" si="6"/>
        <v>0</v>
      </c>
      <c r="H46" s="52">
        <f t="shared" si="6"/>
        <v>0</v>
      </c>
      <c r="I46" s="52">
        <f t="shared" si="6"/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7" ref="D49:I49">D50+D51+D52</f>
        <v>0</v>
      </c>
      <c r="E49" s="52">
        <f t="shared" si="7"/>
        <v>0</v>
      </c>
      <c r="F49" s="52">
        <f t="shared" si="7"/>
        <v>0</v>
      </c>
      <c r="G49" s="52">
        <f t="shared" si="7"/>
        <v>0</v>
      </c>
      <c r="H49" s="52">
        <f t="shared" si="7"/>
        <v>0</v>
      </c>
      <c r="I49" s="52">
        <f t="shared" si="7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8" ref="D53:I53">D54+D55+D56</f>
        <v>0</v>
      </c>
      <c r="E53" s="54">
        <f t="shared" si="8"/>
        <v>0</v>
      </c>
      <c r="F53" s="54">
        <f t="shared" si="8"/>
        <v>0</v>
      </c>
      <c r="G53" s="54">
        <f t="shared" si="8"/>
        <v>0</v>
      </c>
      <c r="H53" s="54">
        <f t="shared" si="8"/>
        <v>0</v>
      </c>
      <c r="I53" s="54">
        <f t="shared" si="8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9"/>
      <c r="E88" s="79"/>
      <c r="F88" s="47"/>
      <c r="G88" s="80">
        <v>0</v>
      </c>
      <c r="H88" s="80"/>
      <c r="I88" s="1"/>
    </row>
    <row r="89" spans="1:9" ht="15">
      <c r="A89" s="1"/>
      <c r="B89" s="47"/>
      <c r="C89" s="47"/>
      <c r="D89" s="77" t="s">
        <v>110</v>
      </c>
      <c r="E89" s="77"/>
      <c r="F89" s="47"/>
      <c r="G89" s="78" t="s">
        <v>111</v>
      </c>
      <c r="H89" s="78"/>
      <c r="I89" s="1"/>
    </row>
    <row r="90" spans="1:9" ht="15">
      <c r="A90" s="47" t="s">
        <v>112</v>
      </c>
      <c r="B90" s="1"/>
      <c r="C90" s="47"/>
      <c r="D90" s="81"/>
      <c r="E90" s="81"/>
      <c r="F90" s="47"/>
      <c r="G90" s="80">
        <v>0</v>
      </c>
      <c r="H90" s="80"/>
      <c r="I90" s="1"/>
    </row>
    <row r="91" spans="1:9" ht="15">
      <c r="A91" s="48" t="s">
        <v>115</v>
      </c>
      <c r="B91" s="1"/>
      <c r="C91" s="47"/>
      <c r="D91" s="77" t="s">
        <v>110</v>
      </c>
      <c r="E91" s="77"/>
      <c r="F91" s="1"/>
      <c r="G91" s="78" t="s">
        <v>111</v>
      </c>
      <c r="H91" s="78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3">
      <selection activeCell="G31" sqref="G31"/>
    </sheetView>
  </sheetViews>
  <sheetFormatPr defaultColWidth="8.7109375" defaultRowHeight="15"/>
  <cols>
    <col min="1" max="1" width="61.85156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4" t="s">
        <v>0</v>
      </c>
      <c r="H1" s="64"/>
      <c r="I1" s="64"/>
      <c r="J1" s="2"/>
      <c r="K1" s="1"/>
    </row>
    <row r="2" spans="1:11" ht="15">
      <c r="A2" s="1"/>
      <c r="B2" s="1"/>
      <c r="C2" s="1"/>
      <c r="D2" s="1"/>
      <c r="E2" s="1"/>
      <c r="F2" s="1"/>
      <c r="G2" s="64"/>
      <c r="H2" s="64"/>
      <c r="I2" s="64"/>
      <c r="J2" s="2"/>
      <c r="K2" s="1"/>
    </row>
    <row r="3" spans="1:11" ht="15">
      <c r="A3" s="1"/>
      <c r="B3" s="1"/>
      <c r="C3" s="1"/>
      <c r="D3" s="1"/>
      <c r="E3" s="1"/>
      <c r="F3" s="1"/>
      <c r="G3" s="64"/>
      <c r="H3" s="64"/>
      <c r="I3" s="64"/>
      <c r="J3" s="2"/>
      <c r="K3" s="1"/>
    </row>
    <row r="4" spans="1:11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3"/>
      <c r="K4" s="3"/>
    </row>
    <row r="5" spans="1:11" ht="15">
      <c r="A5" s="66" t="s">
        <v>2</v>
      </c>
      <c r="B5" s="66"/>
      <c r="C5" s="66"/>
      <c r="D5" s="66"/>
      <c r="E5" s="66"/>
      <c r="F5" s="66"/>
      <c r="G5" s="4" t="s">
        <v>3</v>
      </c>
      <c r="H5" s="3"/>
      <c r="I5" s="3"/>
      <c r="J5" s="3"/>
      <c r="K5" s="3"/>
    </row>
    <row r="6" spans="1:11" ht="15">
      <c r="A6" s="65" t="s">
        <v>136</v>
      </c>
      <c r="B6" s="65"/>
      <c r="C6" s="65"/>
      <c r="D6" s="65"/>
      <c r="E6" s="65"/>
      <c r="F6" s="65"/>
      <c r="G6" s="65"/>
      <c r="H6" s="65"/>
      <c r="I6" s="65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3" customHeight="1">
      <c r="A9" s="8" t="s">
        <v>5</v>
      </c>
      <c r="B9" s="67" t="s">
        <v>130</v>
      </c>
      <c r="C9" s="67"/>
      <c r="D9" s="67"/>
      <c r="E9" s="67"/>
      <c r="F9" s="67"/>
      <c r="G9" s="67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8"/>
      <c r="C10" s="68"/>
      <c r="D10" s="68"/>
      <c r="E10" s="68"/>
      <c r="F10" s="68"/>
      <c r="G10" s="68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9" t="s">
        <v>12</v>
      </c>
      <c r="C11" s="69"/>
      <c r="D11" s="69"/>
      <c r="E11" s="69"/>
      <c r="F11" s="69"/>
      <c r="G11" s="69"/>
      <c r="H11" s="5" t="s">
        <v>13</v>
      </c>
      <c r="I11" s="14">
        <v>430</v>
      </c>
      <c r="J11" s="11"/>
      <c r="K11" s="13"/>
    </row>
    <row r="12" spans="1:11" ht="15" customHeight="1">
      <c r="A12" s="70" t="s">
        <v>14</v>
      </c>
      <c r="B12" s="70"/>
      <c r="C12" s="70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70" t="s">
        <v>15</v>
      </c>
      <c r="B13" s="70"/>
      <c r="C13" s="70"/>
      <c r="D13" s="19"/>
      <c r="E13" s="71"/>
      <c r="F13" s="71"/>
      <c r="G13" s="71"/>
      <c r="H13" s="71"/>
      <c r="I13" s="71"/>
      <c r="J13" s="11"/>
      <c r="K13" s="12"/>
    </row>
    <row r="14" spans="1:11" ht="15" customHeight="1">
      <c r="A14" s="70" t="s">
        <v>16</v>
      </c>
      <c r="B14" s="70"/>
      <c r="C14" s="70"/>
      <c r="D14" s="20"/>
      <c r="E14" s="72" t="s">
        <v>17</v>
      </c>
      <c r="F14" s="72"/>
      <c r="G14" s="72"/>
      <c r="H14" s="72"/>
      <c r="I14" s="72"/>
      <c r="J14" s="11"/>
      <c r="K14" s="12"/>
    </row>
    <row r="15" spans="1:11" ht="30" customHeight="1">
      <c r="A15" s="70" t="s">
        <v>18</v>
      </c>
      <c r="B15" s="70"/>
      <c r="C15" s="70"/>
      <c r="D15" s="21" t="s">
        <v>19</v>
      </c>
      <c r="E15" s="73" t="s">
        <v>20</v>
      </c>
      <c r="F15" s="73"/>
      <c r="G15" s="73"/>
      <c r="H15" s="73"/>
      <c r="I15" s="73"/>
      <c r="J15" s="11"/>
      <c r="K15" s="12"/>
    </row>
    <row r="16" spans="1:11" ht="14.2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3.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4" t="s">
        <v>23</v>
      </c>
      <c r="B18" s="75" t="s">
        <v>24</v>
      </c>
      <c r="C18" s="74" t="s">
        <v>25</v>
      </c>
      <c r="D18" s="75" t="s">
        <v>26</v>
      </c>
      <c r="E18" s="75" t="s">
        <v>27</v>
      </c>
      <c r="F18" s="76" t="s">
        <v>28</v>
      </c>
      <c r="G18" s="76" t="s">
        <v>29</v>
      </c>
      <c r="H18" s="76" t="s">
        <v>30</v>
      </c>
      <c r="I18" s="75" t="s">
        <v>31</v>
      </c>
      <c r="J18" s="5"/>
      <c r="K18" s="5"/>
    </row>
    <row r="19" spans="1:11" ht="15">
      <c r="A19" s="74"/>
      <c r="B19" s="75"/>
      <c r="C19" s="74"/>
      <c r="D19" s="75"/>
      <c r="E19" s="75"/>
      <c r="F19" s="76"/>
      <c r="G19" s="76"/>
      <c r="H19" s="76"/>
      <c r="I19" s="75"/>
      <c r="J19" s="5"/>
      <c r="K19" s="5"/>
    </row>
    <row r="20" spans="1:11" ht="15">
      <c r="A20" s="74"/>
      <c r="B20" s="75"/>
      <c r="C20" s="74"/>
      <c r="D20" s="75"/>
      <c r="E20" s="75"/>
      <c r="F20" s="76"/>
      <c r="G20" s="76"/>
      <c r="H20" s="76"/>
      <c r="I20" s="75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2253462</v>
      </c>
      <c r="E22" s="27">
        <f t="shared" si="0"/>
        <v>0</v>
      </c>
      <c r="F22" s="27">
        <f t="shared" si="0"/>
        <v>0</v>
      </c>
      <c r="G22" s="27">
        <f t="shared" si="0"/>
        <v>1466551.39</v>
      </c>
      <c r="H22" s="27">
        <f t="shared" si="0"/>
        <v>1466551.39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2253462</v>
      </c>
      <c r="E23" s="27">
        <f t="shared" si="1"/>
        <v>0</v>
      </c>
      <c r="F23" s="27">
        <f t="shared" si="1"/>
        <v>0</v>
      </c>
      <c r="G23" s="27">
        <f t="shared" si="1"/>
        <v>1466551.39</v>
      </c>
      <c r="H23" s="27">
        <f t="shared" si="1"/>
        <v>1466551.39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2253462</v>
      </c>
      <c r="E24" s="27">
        <f t="shared" si="2"/>
        <v>0</v>
      </c>
      <c r="F24" s="27">
        <f t="shared" si="2"/>
        <v>0</v>
      </c>
      <c r="G24" s="27">
        <f t="shared" si="2"/>
        <v>1466551.39</v>
      </c>
      <c r="H24" s="27">
        <f t="shared" si="2"/>
        <v>1466551.39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1847100</v>
      </c>
      <c r="E25" s="49">
        <f t="shared" si="3"/>
        <v>0</v>
      </c>
      <c r="F25" s="49">
        <f t="shared" si="3"/>
        <v>0</v>
      </c>
      <c r="G25" s="49">
        <f t="shared" si="3"/>
        <v>1203867.66</v>
      </c>
      <c r="H25" s="49">
        <f t="shared" si="3"/>
        <v>1203867.66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1847100</v>
      </c>
      <c r="E26" s="50"/>
      <c r="F26" s="50"/>
      <c r="G26" s="50">
        <v>1203867.66</v>
      </c>
      <c r="H26" s="50">
        <v>1203867.66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406362</v>
      </c>
      <c r="E28" s="51"/>
      <c r="F28" s="51"/>
      <c r="G28" s="51">
        <v>262683.73</v>
      </c>
      <c r="H28" s="51">
        <v>262683.73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0</v>
      </c>
      <c r="E36" s="49">
        <f t="shared" si="5"/>
        <v>0</v>
      </c>
      <c r="F36" s="49">
        <f t="shared" si="5"/>
        <v>0</v>
      </c>
      <c r="G36" s="49">
        <f t="shared" si="5"/>
        <v>0</v>
      </c>
      <c r="H36" s="49">
        <f t="shared" si="5"/>
        <v>0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1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>
        <f aca="true" t="shared" si="7" ref="D46:I46">D47+D48</f>
        <v>0</v>
      </c>
      <c r="E46" s="52">
        <f t="shared" si="7"/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8" ref="D49:I49">D50+D51+D52</f>
        <v>0</v>
      </c>
      <c r="E49" s="52">
        <f t="shared" si="8"/>
        <v>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9" ref="D53:I53">D54+D55+D56</f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9"/>
      <c r="E88" s="79"/>
      <c r="F88" s="47"/>
      <c r="G88" s="80">
        <v>0</v>
      </c>
      <c r="H88" s="80"/>
      <c r="I88" s="1"/>
    </row>
    <row r="89" spans="1:9" ht="15">
      <c r="A89" s="1"/>
      <c r="B89" s="47"/>
      <c r="C89" s="47"/>
      <c r="D89" s="77" t="s">
        <v>110</v>
      </c>
      <c r="E89" s="77"/>
      <c r="F89" s="47"/>
      <c r="G89" s="78" t="s">
        <v>111</v>
      </c>
      <c r="H89" s="78"/>
      <c r="I89" s="1"/>
    </row>
    <row r="90" spans="1:9" ht="15">
      <c r="A90" s="47" t="s">
        <v>112</v>
      </c>
      <c r="B90" s="1"/>
      <c r="C90" s="47"/>
      <c r="D90" s="81"/>
      <c r="E90" s="81"/>
      <c r="F90" s="47"/>
      <c r="G90" s="80">
        <v>0</v>
      </c>
      <c r="H90" s="80"/>
      <c r="I90" s="1"/>
    </row>
    <row r="91" spans="1:9" ht="15">
      <c r="A91" s="48" t="s">
        <v>115</v>
      </c>
      <c r="B91" s="1"/>
      <c r="C91" s="47"/>
      <c r="D91" s="77" t="s">
        <v>110</v>
      </c>
      <c r="E91" s="77"/>
      <c r="F91" s="1"/>
      <c r="G91" s="78" t="s">
        <v>111</v>
      </c>
      <c r="H91" s="78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K91"/>
  <sheetViews>
    <sheetView zoomScalePageLayoutView="0" workbookViewId="0" topLeftCell="A10">
      <selection activeCell="J15" sqref="J15"/>
    </sheetView>
  </sheetViews>
  <sheetFormatPr defaultColWidth="8.7109375" defaultRowHeight="15"/>
  <cols>
    <col min="1" max="1" width="62.281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4" t="s">
        <v>0</v>
      </c>
      <c r="H1" s="64"/>
      <c r="I1" s="64"/>
      <c r="J1" s="2"/>
      <c r="K1" s="1"/>
    </row>
    <row r="2" spans="1:11" ht="15">
      <c r="A2" s="1"/>
      <c r="B2" s="1"/>
      <c r="C2" s="1"/>
      <c r="D2" s="1"/>
      <c r="E2" s="1"/>
      <c r="F2" s="1"/>
      <c r="G2" s="64"/>
      <c r="H2" s="64"/>
      <c r="I2" s="64"/>
      <c r="J2" s="2"/>
      <c r="K2" s="1"/>
    </row>
    <row r="3" spans="1:11" ht="15">
      <c r="A3" s="1"/>
      <c r="B3" s="1"/>
      <c r="C3" s="1"/>
      <c r="D3" s="1"/>
      <c r="E3" s="1"/>
      <c r="F3" s="1"/>
      <c r="G3" s="64"/>
      <c r="H3" s="64"/>
      <c r="I3" s="64"/>
      <c r="J3" s="2"/>
      <c r="K3" s="1"/>
    </row>
    <row r="4" spans="1:11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3"/>
      <c r="K4" s="3"/>
    </row>
    <row r="5" spans="1:11" ht="15">
      <c r="A5" s="66" t="s">
        <v>2</v>
      </c>
      <c r="B5" s="66"/>
      <c r="C5" s="66"/>
      <c r="D5" s="66"/>
      <c r="E5" s="66"/>
      <c r="F5" s="66"/>
      <c r="G5" s="4" t="s">
        <v>3</v>
      </c>
      <c r="H5" s="3"/>
      <c r="I5" s="3"/>
      <c r="J5" s="3"/>
      <c r="K5" s="3"/>
    </row>
    <row r="6" spans="1:11" ht="15">
      <c r="A6" s="65" t="s">
        <v>136</v>
      </c>
      <c r="B6" s="65"/>
      <c r="C6" s="65"/>
      <c r="D6" s="65"/>
      <c r="E6" s="65"/>
      <c r="F6" s="65"/>
      <c r="G6" s="65"/>
      <c r="H6" s="65"/>
      <c r="I6" s="65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29.25" customHeight="1">
      <c r="A9" s="8" t="s">
        <v>5</v>
      </c>
      <c r="B9" s="67" t="s">
        <v>131</v>
      </c>
      <c r="C9" s="67"/>
      <c r="D9" s="67"/>
      <c r="E9" s="67"/>
      <c r="F9" s="67"/>
      <c r="G9" s="67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8"/>
      <c r="C10" s="68"/>
      <c r="D10" s="68"/>
      <c r="E10" s="68"/>
      <c r="F10" s="68"/>
      <c r="G10" s="68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9" t="s">
        <v>12</v>
      </c>
      <c r="C11" s="69"/>
      <c r="D11" s="69"/>
      <c r="E11" s="69"/>
      <c r="F11" s="69"/>
      <c r="G11" s="69"/>
      <c r="H11" s="5" t="s">
        <v>13</v>
      </c>
      <c r="I11" s="14">
        <v>430</v>
      </c>
      <c r="J11" s="11"/>
      <c r="K11" s="13"/>
    </row>
    <row r="12" spans="1:11" ht="15" customHeight="1">
      <c r="A12" s="70" t="s">
        <v>14</v>
      </c>
      <c r="B12" s="70"/>
      <c r="C12" s="70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70" t="s">
        <v>15</v>
      </c>
      <c r="B13" s="70"/>
      <c r="C13" s="70"/>
      <c r="D13" s="19"/>
      <c r="E13" s="71"/>
      <c r="F13" s="71"/>
      <c r="G13" s="71"/>
      <c r="H13" s="71"/>
      <c r="I13" s="71"/>
      <c r="J13" s="11"/>
      <c r="K13" s="12"/>
    </row>
    <row r="14" spans="1:11" ht="15" customHeight="1">
      <c r="A14" s="70" t="s">
        <v>16</v>
      </c>
      <c r="B14" s="70"/>
      <c r="C14" s="70"/>
      <c r="D14" s="20"/>
      <c r="E14" s="72" t="s">
        <v>17</v>
      </c>
      <c r="F14" s="72"/>
      <c r="G14" s="72"/>
      <c r="H14" s="72"/>
      <c r="I14" s="72"/>
      <c r="J14" s="11"/>
      <c r="K14" s="12"/>
    </row>
    <row r="15" spans="1:11" ht="39.75" customHeight="1">
      <c r="A15" s="70" t="s">
        <v>18</v>
      </c>
      <c r="B15" s="70"/>
      <c r="C15" s="70"/>
      <c r="D15" s="21" t="s">
        <v>19</v>
      </c>
      <c r="E15" s="73" t="s">
        <v>20</v>
      </c>
      <c r="F15" s="73"/>
      <c r="G15" s="73"/>
      <c r="H15" s="73"/>
      <c r="I15" s="73"/>
      <c r="J15" s="11"/>
      <c r="K15" s="12"/>
    </row>
    <row r="16" spans="1:11" ht="14.2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7.2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4" t="s">
        <v>23</v>
      </c>
      <c r="B18" s="75" t="s">
        <v>24</v>
      </c>
      <c r="C18" s="74" t="s">
        <v>25</v>
      </c>
      <c r="D18" s="75" t="s">
        <v>26</v>
      </c>
      <c r="E18" s="75" t="s">
        <v>27</v>
      </c>
      <c r="F18" s="76" t="s">
        <v>28</v>
      </c>
      <c r="G18" s="76" t="s">
        <v>29</v>
      </c>
      <c r="H18" s="76" t="s">
        <v>30</v>
      </c>
      <c r="I18" s="75" t="s">
        <v>31</v>
      </c>
      <c r="J18" s="5"/>
      <c r="K18" s="5"/>
    </row>
    <row r="19" spans="1:11" ht="15">
      <c r="A19" s="74"/>
      <c r="B19" s="75"/>
      <c r="C19" s="74"/>
      <c r="D19" s="75"/>
      <c r="E19" s="75"/>
      <c r="F19" s="76"/>
      <c r="G19" s="76"/>
      <c r="H19" s="76"/>
      <c r="I19" s="75"/>
      <c r="J19" s="5"/>
      <c r="K19" s="5"/>
    </row>
    <row r="20" spans="1:11" ht="15">
      <c r="A20" s="74"/>
      <c r="B20" s="75"/>
      <c r="C20" s="74"/>
      <c r="D20" s="75"/>
      <c r="E20" s="75"/>
      <c r="F20" s="76"/>
      <c r="G20" s="76"/>
      <c r="H20" s="76"/>
      <c r="I20" s="75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>Мош!D22+Волод!D22</f>
        <v>6388286</v>
      </c>
      <c r="E22" s="27">
        <f>Мош!E22+Волод!E22</f>
        <v>0</v>
      </c>
      <c r="F22" s="27">
        <f>Мош!F22+Волод!F22</f>
        <v>0</v>
      </c>
      <c r="G22" s="27">
        <f>Мош!G22+Волод!G22</f>
        <v>4369132.17</v>
      </c>
      <c r="H22" s="27">
        <f>Мош!H22+Волод!H22</f>
        <v>4369132.17</v>
      </c>
      <c r="I22" s="27">
        <f>Мош!I22+Волод!I22</f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>Мош!D23+Волод!D23</f>
        <v>6388286</v>
      </c>
      <c r="E23" s="27">
        <f>Мош!E23+Волод!E23</f>
        <v>0</v>
      </c>
      <c r="F23" s="27">
        <f>Мош!F23+Волод!F23</f>
        <v>0</v>
      </c>
      <c r="G23" s="27">
        <f>Мош!G23+Волод!G23</f>
        <v>4369132.17</v>
      </c>
      <c r="H23" s="27">
        <f>Мош!H23+Волод!H23</f>
        <v>4369132.17</v>
      </c>
      <c r="I23" s="27">
        <f>Мош!I23+Волод!I23</f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>Мош!D24+Волод!D24</f>
        <v>6388286</v>
      </c>
      <c r="E24" s="27">
        <f>Мош!E24+Волод!E24</f>
        <v>0</v>
      </c>
      <c r="F24" s="27">
        <f>Мош!F24+Волод!F24</f>
        <v>0</v>
      </c>
      <c r="G24" s="27">
        <f>Мош!G24+Волод!G24</f>
        <v>4369132.17</v>
      </c>
      <c r="H24" s="27">
        <f>Мош!H24+Волод!H24</f>
        <v>4369132.17</v>
      </c>
      <c r="I24" s="27">
        <f>Мош!I24+Волод!I24</f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27">
        <f>Мош!D25+Волод!D25</f>
        <v>5236300</v>
      </c>
      <c r="E25" s="27">
        <f>Мош!E25+Волод!E25</f>
        <v>0</v>
      </c>
      <c r="F25" s="27">
        <f>Мош!F25+Волод!F25</f>
        <v>0</v>
      </c>
      <c r="G25" s="27">
        <f>Мош!G25+Волод!G25</f>
        <v>3579339.4400000004</v>
      </c>
      <c r="H25" s="27">
        <f>Мош!H25+Волод!H25</f>
        <v>3579339.4400000004</v>
      </c>
      <c r="I25" s="27">
        <f>Мош!I25+Волод!I25</f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27">
        <f>Мош!D26+Волод!D26</f>
        <v>5236300</v>
      </c>
      <c r="E26" s="27">
        <f>Мош!E26+Волод!E26</f>
        <v>0</v>
      </c>
      <c r="F26" s="27">
        <f>Мош!F26+Волод!F26</f>
        <v>0</v>
      </c>
      <c r="G26" s="27">
        <f>Мош!G26+Волод!G26</f>
        <v>3579339.4400000004</v>
      </c>
      <c r="H26" s="27">
        <f>Мош!H26+Волод!H26</f>
        <v>3579339.4400000004</v>
      </c>
      <c r="I26" s="27">
        <f>Мош!I26+Волод!I26</f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27">
        <f>Мош!D27+Волод!D27</f>
        <v>0</v>
      </c>
      <c r="E27" s="27">
        <f>Мош!E27+Волод!E27</f>
        <v>0</v>
      </c>
      <c r="F27" s="27">
        <f>Мош!F27+Волод!F27</f>
        <v>0</v>
      </c>
      <c r="G27" s="27">
        <f>Мош!G27+Волод!G27</f>
        <v>0</v>
      </c>
      <c r="H27" s="27">
        <f>Мош!H27+Волод!H27</f>
        <v>0</v>
      </c>
      <c r="I27" s="27">
        <f>Мош!I27+Волод!I27</f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27">
        <f>Мош!D28+Волод!D28</f>
        <v>1151986</v>
      </c>
      <c r="E28" s="27">
        <f>Мош!E28+Волод!E28</f>
        <v>0</v>
      </c>
      <c r="F28" s="27">
        <f>Мош!F28+Волод!F28</f>
        <v>0</v>
      </c>
      <c r="G28" s="27">
        <f>Мош!G28+Волод!G28</f>
        <v>789792.73</v>
      </c>
      <c r="H28" s="27">
        <f>Мош!H28+Волод!H28</f>
        <v>789792.73</v>
      </c>
      <c r="I28" s="27">
        <f>Мош!I28+Волод!I28</f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27">
        <f>Мош!D29+Волод!D29</f>
        <v>0</v>
      </c>
      <c r="E29" s="27">
        <f>Мош!E29+Волод!E29</f>
        <v>0</v>
      </c>
      <c r="F29" s="27">
        <f>Мош!F29+Волод!F29</f>
        <v>0</v>
      </c>
      <c r="G29" s="27">
        <f>Мош!G29+Волод!G29</f>
        <v>0</v>
      </c>
      <c r="H29" s="27">
        <f>Мош!H29+Волод!H29</f>
        <v>0</v>
      </c>
      <c r="I29" s="27">
        <f>Мош!I29+Волод!I29</f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27">
        <f>Мош!D30+Волод!D30</f>
        <v>0</v>
      </c>
      <c r="E30" s="27">
        <f>Мош!E30+Волод!E30</f>
        <v>0</v>
      </c>
      <c r="F30" s="27">
        <f>Мош!F30+Волод!F30</f>
        <v>0</v>
      </c>
      <c r="G30" s="27">
        <f>Мош!G30+Волод!G30</f>
        <v>0</v>
      </c>
      <c r="H30" s="27">
        <f>Мош!H30+Волод!H30</f>
        <v>0</v>
      </c>
      <c r="I30" s="27">
        <f>Мош!I30+Волод!I30</f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27">
        <f>Мош!D31+Волод!D31</f>
        <v>0</v>
      </c>
      <c r="E31" s="27">
        <f>Мош!E31+Волод!E31</f>
        <v>0</v>
      </c>
      <c r="F31" s="27">
        <f>Мош!F31+Волод!F31</f>
        <v>0</v>
      </c>
      <c r="G31" s="27">
        <f>Мош!G31+Волод!G31</f>
        <v>0</v>
      </c>
      <c r="H31" s="27">
        <f>Мош!H31+Волод!H31</f>
        <v>0</v>
      </c>
      <c r="I31" s="27">
        <f>Мош!I31+Волод!I31</f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27">
        <f>Мош!D32+Волод!D32</f>
        <v>0</v>
      </c>
      <c r="E32" s="27">
        <f>Мош!E32+Волод!E32</f>
        <v>0</v>
      </c>
      <c r="F32" s="27">
        <f>Мош!F32+Волод!F32</f>
        <v>0</v>
      </c>
      <c r="G32" s="27">
        <f>Мош!G32+Волод!G32</f>
        <v>0</v>
      </c>
      <c r="H32" s="27">
        <f>Мош!H32+Волод!H32</f>
        <v>0</v>
      </c>
      <c r="I32" s="27">
        <f>Мош!I32+Волод!I32</f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27">
        <f>Мош!D33+Волод!D33</f>
        <v>0</v>
      </c>
      <c r="E33" s="27">
        <f>Мош!E33+Волод!E33</f>
        <v>0</v>
      </c>
      <c r="F33" s="27">
        <f>Мош!F33+Волод!F33</f>
        <v>0</v>
      </c>
      <c r="G33" s="27">
        <f>Мош!G33+Волод!G33</f>
        <v>0</v>
      </c>
      <c r="H33" s="27">
        <f>Мош!H33+Волод!H33</f>
        <v>0</v>
      </c>
      <c r="I33" s="27">
        <f>Мош!I33+Волод!I33</f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27">
        <f>Мош!D34+Волод!D34</f>
        <v>0</v>
      </c>
      <c r="E34" s="27">
        <f>Мош!E34+Волод!E34</f>
        <v>0</v>
      </c>
      <c r="F34" s="27">
        <f>Мош!F34+Волод!F34</f>
        <v>0</v>
      </c>
      <c r="G34" s="27">
        <f>Мош!G34+Волод!G34</f>
        <v>0</v>
      </c>
      <c r="H34" s="27">
        <f>Мош!H34+Волод!H34</f>
        <v>0</v>
      </c>
      <c r="I34" s="27">
        <f>Мош!I34+Волод!I34</f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27">
        <f>Мош!D35+Волод!D35</f>
        <v>0</v>
      </c>
      <c r="E35" s="27">
        <f>Мош!E35+Волод!E35</f>
        <v>0</v>
      </c>
      <c r="F35" s="27">
        <f>Мош!F35+Волод!F35</f>
        <v>0</v>
      </c>
      <c r="G35" s="27">
        <f>Мош!G35+Волод!G35</f>
        <v>0</v>
      </c>
      <c r="H35" s="27">
        <f>Мош!H35+Волод!H35</f>
        <v>0</v>
      </c>
      <c r="I35" s="27">
        <f>Мош!I35+Волод!I35</f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27">
        <f>Мош!D36+Волод!D36</f>
        <v>0</v>
      </c>
      <c r="E36" s="27">
        <f>Мош!E36+Волод!E36</f>
        <v>0</v>
      </c>
      <c r="F36" s="27">
        <f>Мош!F36+Волод!F36</f>
        <v>0</v>
      </c>
      <c r="G36" s="27">
        <f>Мош!G36+Волод!G36</f>
        <v>0</v>
      </c>
      <c r="H36" s="27">
        <f>Мош!H36+Волод!H36</f>
        <v>0</v>
      </c>
      <c r="I36" s="27">
        <f>Мош!I36+Волод!I36</f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27">
        <f>Мош!D37+Волод!D37</f>
        <v>0</v>
      </c>
      <c r="E37" s="27">
        <f>Мош!E37+Волод!E37</f>
        <v>0</v>
      </c>
      <c r="F37" s="27">
        <f>Мош!F37+Волод!F37</f>
        <v>0</v>
      </c>
      <c r="G37" s="27">
        <f>Мош!G37+Волод!G37</f>
        <v>0</v>
      </c>
      <c r="H37" s="27">
        <f>Мош!H37+Волод!H37</f>
        <v>0</v>
      </c>
      <c r="I37" s="27">
        <f>Мош!I37+Волод!I37</f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27">
        <f>Мош!D38+Волод!D38</f>
        <v>0</v>
      </c>
      <c r="E38" s="27">
        <f>Мош!E38+Волод!E38</f>
        <v>0</v>
      </c>
      <c r="F38" s="27">
        <f>Мош!F38+Волод!F38</f>
        <v>0</v>
      </c>
      <c r="G38" s="27">
        <f>Мош!G38+Волод!G38</f>
        <v>0</v>
      </c>
      <c r="H38" s="27">
        <f>Мош!H38+Волод!H38</f>
        <v>0</v>
      </c>
      <c r="I38" s="27">
        <f>Мош!I38+Волод!I38</f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27">
        <f>Мош!D39+Волод!D39</f>
        <v>0</v>
      </c>
      <c r="E39" s="27">
        <f>Мош!E39+Волод!E39</f>
        <v>0</v>
      </c>
      <c r="F39" s="27">
        <f>Мош!F39+Волод!F39</f>
        <v>0</v>
      </c>
      <c r="G39" s="27">
        <f>Мош!G39+Волод!G39</f>
        <v>0</v>
      </c>
      <c r="H39" s="27">
        <f>Мош!H39+Волод!H39</f>
        <v>0</v>
      </c>
      <c r="I39" s="27">
        <f>Мош!I39+Волод!I39</f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27">
        <f>Мош!D40+Волод!D40</f>
        <v>0</v>
      </c>
      <c r="E40" s="27">
        <f>Мош!E40+Волод!E40</f>
        <v>0</v>
      </c>
      <c r="F40" s="27">
        <f>Мош!F40+Волод!F40</f>
        <v>0</v>
      </c>
      <c r="G40" s="27">
        <f>Мош!G40+Волод!G40</f>
        <v>0</v>
      </c>
      <c r="H40" s="27">
        <f>Мош!H40+Волод!H40</f>
        <v>0</v>
      </c>
      <c r="I40" s="27">
        <f>Мош!I40+Волод!I40</f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27">
        <f>Мош!D41+Волод!D41</f>
        <v>0</v>
      </c>
      <c r="E41" s="27">
        <f>Мош!E41+Волод!E41</f>
        <v>0</v>
      </c>
      <c r="F41" s="27">
        <f>Мош!F41+Волод!F41</f>
        <v>0</v>
      </c>
      <c r="G41" s="27">
        <f>Мош!G41+Волод!G41</f>
        <v>0</v>
      </c>
      <c r="H41" s="27">
        <f>Мош!H41+Волод!H41</f>
        <v>0</v>
      </c>
      <c r="I41" s="27">
        <f>Мош!I41+Волод!I41</f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27">
        <f>Мош!D42+Волод!D42</f>
        <v>0</v>
      </c>
      <c r="E42" s="27">
        <f>Мош!E42+Волод!E42</f>
        <v>0</v>
      </c>
      <c r="F42" s="27">
        <f>Мош!F42+Волод!F42</f>
        <v>0</v>
      </c>
      <c r="G42" s="27">
        <f>Мош!G42+Волод!G42</f>
        <v>0</v>
      </c>
      <c r="H42" s="27">
        <f>Мош!H42+Волод!H42</f>
        <v>0</v>
      </c>
      <c r="I42" s="27">
        <f>Мош!I42+Волод!I42</f>
        <v>0</v>
      </c>
    </row>
    <row r="43" spans="1:9" ht="22.5" customHeight="1">
      <c r="A43" s="34" t="s">
        <v>63</v>
      </c>
      <c r="B43" s="30">
        <v>2280</v>
      </c>
      <c r="C43" s="30">
        <v>220</v>
      </c>
      <c r="D43" s="27">
        <f>Мош!D43+Волод!D43</f>
        <v>0</v>
      </c>
      <c r="E43" s="27">
        <f>Мош!E43+Волод!E43</f>
        <v>0</v>
      </c>
      <c r="F43" s="27">
        <f>Мош!F43+Волод!F43</f>
        <v>0</v>
      </c>
      <c r="G43" s="27">
        <f>Мош!G43+Волод!G43</f>
        <v>0</v>
      </c>
      <c r="H43" s="27">
        <f>Мош!H43+Волод!H43</f>
        <v>0</v>
      </c>
      <c r="I43" s="27">
        <f>Мош!I43+Волод!I43</f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27">
        <f>Мош!D44+Волод!D44</f>
        <v>0</v>
      </c>
      <c r="E44" s="27">
        <f>Мош!E44+Волод!E44</f>
        <v>0</v>
      </c>
      <c r="F44" s="27">
        <f>Мош!F44+Волод!F44</f>
        <v>0</v>
      </c>
      <c r="G44" s="27">
        <f>Мош!G44+Волод!G44</f>
        <v>0</v>
      </c>
      <c r="H44" s="27">
        <f>Мош!H44+Волод!H44</f>
        <v>0</v>
      </c>
      <c r="I44" s="27">
        <f>Мош!I44+Волод!I44</f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27">
        <f>Мош!D45+Волод!D45</f>
        <v>0</v>
      </c>
      <c r="E45" s="27">
        <f>Мош!E45+Волод!E45</f>
        <v>0</v>
      </c>
      <c r="F45" s="27">
        <f>Мош!F45+Волод!F45</f>
        <v>0</v>
      </c>
      <c r="G45" s="27">
        <f>Мош!G45+Волод!G45</f>
        <v>0</v>
      </c>
      <c r="H45" s="27">
        <f>Мош!H45+Волод!H45</f>
        <v>0</v>
      </c>
      <c r="I45" s="27">
        <f>Мош!I45+Волод!I45</f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27">
        <f>Мош!D46+Волод!D46</f>
        <v>0</v>
      </c>
      <c r="E46" s="27">
        <f>Мош!E46+Волод!E46</f>
        <v>0</v>
      </c>
      <c r="F46" s="27">
        <f>Мош!F46+Волод!F46</f>
        <v>0</v>
      </c>
      <c r="G46" s="27">
        <f>Мош!G46+Волод!G46</f>
        <v>0</v>
      </c>
      <c r="H46" s="27">
        <f>Мош!H46+Волод!H46</f>
        <v>0</v>
      </c>
      <c r="I46" s="27">
        <f>Мош!I46+Волод!I46</f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27">
        <f>Мош!D47+Волод!D47</f>
        <v>0</v>
      </c>
      <c r="E47" s="27">
        <f>Мош!E47+Волод!E47</f>
        <v>0</v>
      </c>
      <c r="F47" s="27">
        <f>Мош!F47+Волод!F47</f>
        <v>0</v>
      </c>
      <c r="G47" s="27">
        <f>Мош!G47+Волод!G47</f>
        <v>0</v>
      </c>
      <c r="H47" s="27">
        <f>Мош!H47+Волод!H47</f>
        <v>0</v>
      </c>
      <c r="I47" s="27">
        <f>Мош!I47+Волод!I47</f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27">
        <f>Мош!D48+Волод!D48</f>
        <v>0</v>
      </c>
      <c r="E48" s="27">
        <f>Мош!E48+Волод!E48</f>
        <v>0</v>
      </c>
      <c r="F48" s="27">
        <f>Мош!F48+Волод!F48</f>
        <v>0</v>
      </c>
      <c r="G48" s="27">
        <f>Мош!G48+Волод!G48</f>
        <v>0</v>
      </c>
      <c r="H48" s="27">
        <f>Мош!H48+Волод!H48</f>
        <v>0</v>
      </c>
      <c r="I48" s="27">
        <f>Мош!I48+Волод!I48</f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27">
        <f>Мош!D49+Волод!D49</f>
        <v>0</v>
      </c>
      <c r="E49" s="27">
        <f>Мош!E49+Волод!E49</f>
        <v>0</v>
      </c>
      <c r="F49" s="27">
        <f>Мош!F49+Волод!F49</f>
        <v>0</v>
      </c>
      <c r="G49" s="27">
        <f>Мош!G49+Волод!G49</f>
        <v>0</v>
      </c>
      <c r="H49" s="27">
        <f>Мош!H49+Волод!H49</f>
        <v>0</v>
      </c>
      <c r="I49" s="27">
        <f>Мош!I49+Волод!I49</f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27">
        <f>Мош!D50+Волод!D50</f>
        <v>0</v>
      </c>
      <c r="E50" s="27">
        <f>Мош!E50+Волод!E50</f>
        <v>0</v>
      </c>
      <c r="F50" s="27">
        <f>Мош!F50+Волод!F50</f>
        <v>0</v>
      </c>
      <c r="G50" s="27">
        <f>Мош!G50+Волод!G50</f>
        <v>0</v>
      </c>
      <c r="H50" s="27">
        <f>Мош!H50+Волод!H50</f>
        <v>0</v>
      </c>
      <c r="I50" s="27">
        <f>Мош!I50+Волод!I50</f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27">
        <f>Мош!D51+Волод!D51</f>
        <v>0</v>
      </c>
      <c r="E51" s="27">
        <f>Мош!E51+Волод!E51</f>
        <v>0</v>
      </c>
      <c r="F51" s="27">
        <f>Мош!F51+Волод!F51</f>
        <v>0</v>
      </c>
      <c r="G51" s="27">
        <f>Мош!G51+Волод!G51</f>
        <v>0</v>
      </c>
      <c r="H51" s="27">
        <f>Мош!H51+Волод!H51</f>
        <v>0</v>
      </c>
      <c r="I51" s="27">
        <f>Мош!I51+Волод!I51</f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27">
        <f>Мош!D52+Волод!D52</f>
        <v>0</v>
      </c>
      <c r="E52" s="27">
        <f>Мош!E52+Волод!E52</f>
        <v>0</v>
      </c>
      <c r="F52" s="27">
        <f>Мош!F52+Волод!F52</f>
        <v>0</v>
      </c>
      <c r="G52" s="27">
        <f>Мош!G52+Волод!G52</f>
        <v>0</v>
      </c>
      <c r="H52" s="27">
        <f>Мош!H52+Волод!H52</f>
        <v>0</v>
      </c>
      <c r="I52" s="27">
        <f>Мош!I52+Волод!I52</f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27">
        <f>Мош!D53+Волод!D53</f>
        <v>0</v>
      </c>
      <c r="E53" s="27">
        <f>Мош!E53+Волод!E53</f>
        <v>0</v>
      </c>
      <c r="F53" s="27">
        <f>Мош!F53+Волод!F53</f>
        <v>0</v>
      </c>
      <c r="G53" s="27">
        <f>Мош!G53+Волод!G53</f>
        <v>0</v>
      </c>
      <c r="H53" s="27">
        <f>Мош!H53+Волод!H53</f>
        <v>0</v>
      </c>
      <c r="I53" s="27">
        <f>Мош!I53+Волод!I53</f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27">
        <f>Мош!D54+Волод!D54</f>
        <v>0</v>
      </c>
      <c r="E54" s="27">
        <f>Мош!E54+Волод!E54</f>
        <v>0</v>
      </c>
      <c r="F54" s="27">
        <f>Мош!F54+Волод!F54</f>
        <v>0</v>
      </c>
      <c r="G54" s="27">
        <f>Мош!G54+Волод!G54</f>
        <v>0</v>
      </c>
      <c r="H54" s="27">
        <f>Мош!H54+Волод!H54</f>
        <v>0</v>
      </c>
      <c r="I54" s="27">
        <f>Мош!I54+Волод!I54</f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27">
        <f>Мош!D55+Волод!D55</f>
        <v>0</v>
      </c>
      <c r="E55" s="27">
        <f>Мош!E55+Волод!E55</f>
        <v>0</v>
      </c>
      <c r="F55" s="27">
        <f>Мош!F55+Волод!F55</f>
        <v>0</v>
      </c>
      <c r="G55" s="27">
        <f>Мош!G55+Волод!G55</f>
        <v>0</v>
      </c>
      <c r="H55" s="27">
        <f>Мош!H55+Волод!H55</f>
        <v>0</v>
      </c>
      <c r="I55" s="27">
        <f>Мош!I55+Волод!I55</f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27">
        <f>Мош!D56+Волод!D56</f>
        <v>0</v>
      </c>
      <c r="E56" s="27">
        <f>Мош!E56+Волод!E56</f>
        <v>0</v>
      </c>
      <c r="F56" s="27">
        <f>Мош!F56+Волод!F56</f>
        <v>0</v>
      </c>
      <c r="G56" s="27">
        <f>Мош!G56+Волод!G56</f>
        <v>0</v>
      </c>
      <c r="H56" s="27">
        <f>Мош!H56+Волод!H56</f>
        <v>0</v>
      </c>
      <c r="I56" s="27">
        <f>Мош!I56+Волод!I56</f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27">
        <f>Мош!D57+Волод!D57</f>
        <v>0</v>
      </c>
      <c r="E57" s="27">
        <f>Мош!E57+Волод!E57</f>
        <v>0</v>
      </c>
      <c r="F57" s="27">
        <f>Мош!F57+Волод!F57</f>
        <v>0</v>
      </c>
      <c r="G57" s="27">
        <f>Мош!G57+Волод!G57</f>
        <v>0</v>
      </c>
      <c r="H57" s="27">
        <f>Мош!H57+Волод!H57</f>
        <v>0</v>
      </c>
      <c r="I57" s="27">
        <f>Мош!I57+Волод!I57</f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27">
        <f>Мош!D58+Волод!D58</f>
        <v>0</v>
      </c>
      <c r="E58" s="27">
        <f>Мош!E58+Волод!E58</f>
        <v>0</v>
      </c>
      <c r="F58" s="27">
        <f>Мош!F58+Волод!F58</f>
        <v>0</v>
      </c>
      <c r="G58" s="27">
        <f>Мош!G58+Волод!G58</f>
        <v>0</v>
      </c>
      <c r="H58" s="27">
        <f>Мош!H58+Волод!H58</f>
        <v>0</v>
      </c>
      <c r="I58" s="27">
        <f>Мош!I58+Волод!I58</f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27">
        <f>Мош!D59+Волод!D59</f>
        <v>0</v>
      </c>
      <c r="E59" s="27">
        <f>Мош!E59+Волод!E59</f>
        <v>0</v>
      </c>
      <c r="F59" s="27">
        <f>Мош!F59+Волод!F59</f>
        <v>0</v>
      </c>
      <c r="G59" s="27">
        <f>Мош!G59+Волод!G59</f>
        <v>0</v>
      </c>
      <c r="H59" s="27">
        <f>Мош!H59+Волод!H59</f>
        <v>0</v>
      </c>
      <c r="I59" s="27">
        <f>Мош!I59+Волод!I59</f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27">
        <f>Мош!D60+Волод!D60</f>
        <v>0</v>
      </c>
      <c r="E60" s="27">
        <f>Мош!E60+Волод!E60</f>
        <v>0</v>
      </c>
      <c r="F60" s="27">
        <f>Мош!F60+Волод!F60</f>
        <v>0</v>
      </c>
      <c r="G60" s="27">
        <f>Мош!G60+Волод!G60</f>
        <v>0</v>
      </c>
      <c r="H60" s="27">
        <f>Мош!H60+Волод!H60</f>
        <v>0</v>
      </c>
      <c r="I60" s="27">
        <f>Мош!I60+Волод!I60</f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27">
        <f>Мош!D61+Волод!D61</f>
        <v>0</v>
      </c>
      <c r="E61" s="27">
        <f>Мош!E61+Волод!E61</f>
        <v>0</v>
      </c>
      <c r="F61" s="27">
        <f>Мош!F61+Волод!F61</f>
        <v>0</v>
      </c>
      <c r="G61" s="27">
        <f>Мош!G61+Волод!G61</f>
        <v>0</v>
      </c>
      <c r="H61" s="27">
        <f>Мош!H61+Волод!H61</f>
        <v>0</v>
      </c>
      <c r="I61" s="27">
        <f>Мош!I61+Волод!I61</f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27">
        <f>Мош!D62+Волод!D62</f>
        <v>0</v>
      </c>
      <c r="E62" s="27">
        <f>Мош!E62+Волод!E62</f>
        <v>0</v>
      </c>
      <c r="F62" s="27">
        <f>Мош!F62+Волод!F62</f>
        <v>0</v>
      </c>
      <c r="G62" s="27">
        <f>Мош!G62+Волод!G62</f>
        <v>0</v>
      </c>
      <c r="H62" s="27">
        <f>Мош!H62+Волод!H62</f>
        <v>0</v>
      </c>
      <c r="I62" s="27">
        <f>Мош!I62+Волод!I62</f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27">
        <f>Мош!D63+Волод!D63</f>
        <v>0</v>
      </c>
      <c r="E63" s="27">
        <f>Мош!E63+Волод!E63</f>
        <v>0</v>
      </c>
      <c r="F63" s="27">
        <f>Мош!F63+Волод!F63</f>
        <v>0</v>
      </c>
      <c r="G63" s="27">
        <f>Мош!G63+Волод!G63</f>
        <v>0</v>
      </c>
      <c r="H63" s="27">
        <f>Мош!H63+Волод!H63</f>
        <v>0</v>
      </c>
      <c r="I63" s="27">
        <f>Мош!I63+Волод!I63</f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27">
        <f>Мош!D64+Волод!D64</f>
        <v>0</v>
      </c>
      <c r="E64" s="27">
        <f>Мош!E64+Волод!E64</f>
        <v>0</v>
      </c>
      <c r="F64" s="27">
        <f>Мош!F64+Волод!F64</f>
        <v>0</v>
      </c>
      <c r="G64" s="27">
        <f>Мош!G64+Волод!G64</f>
        <v>0</v>
      </c>
      <c r="H64" s="27">
        <f>Мош!H64+Волод!H64</f>
        <v>0</v>
      </c>
      <c r="I64" s="27">
        <f>Мош!I64+Волод!I64</f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27">
        <f>Мош!D65+Волод!D65</f>
        <v>0</v>
      </c>
      <c r="E65" s="27">
        <f>Мош!E65+Волод!E65</f>
        <v>0</v>
      </c>
      <c r="F65" s="27">
        <f>Мош!F65+Волод!F65</f>
        <v>0</v>
      </c>
      <c r="G65" s="27">
        <f>Мош!G65+Волод!G65</f>
        <v>0</v>
      </c>
      <c r="H65" s="27">
        <f>Мош!H65+Волод!H65</f>
        <v>0</v>
      </c>
      <c r="I65" s="27">
        <f>Мош!I65+Волод!I65</f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27">
        <f>Мош!D66+Волод!D66</f>
        <v>0</v>
      </c>
      <c r="E66" s="27">
        <f>Мош!E66+Волод!E66</f>
        <v>0</v>
      </c>
      <c r="F66" s="27">
        <f>Мош!F66+Волод!F66</f>
        <v>0</v>
      </c>
      <c r="G66" s="27">
        <f>Мош!G66+Волод!G66</f>
        <v>0</v>
      </c>
      <c r="H66" s="27">
        <f>Мош!H66+Волод!H66</f>
        <v>0</v>
      </c>
      <c r="I66" s="27">
        <f>Мош!I66+Волод!I66</f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27">
        <f>Мош!D67+Волод!D67</f>
        <v>0</v>
      </c>
      <c r="E67" s="27">
        <f>Мош!E67+Волод!E67</f>
        <v>0</v>
      </c>
      <c r="F67" s="27">
        <f>Мош!F67+Волод!F67</f>
        <v>0</v>
      </c>
      <c r="G67" s="27">
        <f>Мош!G67+Волод!G67</f>
        <v>0</v>
      </c>
      <c r="H67" s="27">
        <f>Мош!H67+Волод!H67</f>
        <v>0</v>
      </c>
      <c r="I67" s="27">
        <f>Мош!I67+Волод!I67</f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27">
        <f>Мош!D68+Волод!D68</f>
        <v>0</v>
      </c>
      <c r="E68" s="27">
        <f>Мош!E68+Волод!E68</f>
        <v>0</v>
      </c>
      <c r="F68" s="27">
        <f>Мош!F68+Волод!F68</f>
        <v>0</v>
      </c>
      <c r="G68" s="27">
        <f>Мош!G68+Волод!G68</f>
        <v>0</v>
      </c>
      <c r="H68" s="27">
        <f>Мош!H68+Волод!H68</f>
        <v>0</v>
      </c>
      <c r="I68" s="27">
        <f>Мош!I68+Волод!I68</f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27">
        <f>Мош!D69+Волод!D69</f>
        <v>0</v>
      </c>
      <c r="E69" s="27">
        <f>Мош!E69+Волод!E69</f>
        <v>0</v>
      </c>
      <c r="F69" s="27">
        <f>Мош!F69+Волод!F69</f>
        <v>0</v>
      </c>
      <c r="G69" s="27">
        <f>Мош!G69+Волод!G69</f>
        <v>0</v>
      </c>
      <c r="H69" s="27">
        <f>Мош!H69+Волод!H69</f>
        <v>0</v>
      </c>
      <c r="I69" s="27">
        <f>Мош!I69+Волод!I69</f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27">
        <f>Мош!D70+Волод!D70</f>
        <v>0</v>
      </c>
      <c r="E70" s="27">
        <f>Мош!E70+Волод!E70</f>
        <v>0</v>
      </c>
      <c r="F70" s="27">
        <f>Мош!F70+Волод!F70</f>
        <v>0</v>
      </c>
      <c r="G70" s="27">
        <f>Мош!G70+Волод!G70</f>
        <v>0</v>
      </c>
      <c r="H70" s="27">
        <f>Мош!H70+Волод!H70</f>
        <v>0</v>
      </c>
      <c r="I70" s="27">
        <f>Мош!I70+Волод!I70</f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27">
        <f>Мош!D71+Волод!D71</f>
        <v>0</v>
      </c>
      <c r="E71" s="27">
        <f>Мош!E71+Волод!E71</f>
        <v>0</v>
      </c>
      <c r="F71" s="27">
        <f>Мош!F71+Волод!F71</f>
        <v>0</v>
      </c>
      <c r="G71" s="27">
        <f>Мош!G71+Волод!G71</f>
        <v>0</v>
      </c>
      <c r="H71" s="27">
        <f>Мош!H71+Волод!H71</f>
        <v>0</v>
      </c>
      <c r="I71" s="27">
        <f>Мош!I71+Волод!I71</f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27">
        <f>Мош!D72+Волод!D72</f>
        <v>0</v>
      </c>
      <c r="E72" s="27">
        <f>Мош!E72+Волод!E72</f>
        <v>0</v>
      </c>
      <c r="F72" s="27">
        <f>Мош!F72+Волод!F72</f>
        <v>0</v>
      </c>
      <c r="G72" s="27">
        <f>Мош!G72+Волод!G72</f>
        <v>0</v>
      </c>
      <c r="H72" s="27">
        <f>Мош!H72+Волод!H72</f>
        <v>0</v>
      </c>
      <c r="I72" s="27">
        <f>Мош!I72+Волод!I72</f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27">
        <f>Мош!D73+Волод!D73</f>
        <v>0</v>
      </c>
      <c r="E73" s="27">
        <f>Мош!E73+Волод!E73</f>
        <v>0</v>
      </c>
      <c r="F73" s="27">
        <f>Мош!F73+Волод!F73</f>
        <v>0</v>
      </c>
      <c r="G73" s="27">
        <f>Мош!G73+Волод!G73</f>
        <v>0</v>
      </c>
      <c r="H73" s="27">
        <f>Мош!H73+Волод!H73</f>
        <v>0</v>
      </c>
      <c r="I73" s="27">
        <f>Мош!I73+Волод!I73</f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27">
        <f>Мош!D74+Волод!D74</f>
        <v>0</v>
      </c>
      <c r="E74" s="27">
        <f>Мош!E74+Волод!E74</f>
        <v>0</v>
      </c>
      <c r="F74" s="27">
        <f>Мош!F74+Волод!F74</f>
        <v>0</v>
      </c>
      <c r="G74" s="27">
        <f>Мош!G74+Волод!G74</f>
        <v>0</v>
      </c>
      <c r="H74" s="27">
        <f>Мош!H74+Волод!H74</f>
        <v>0</v>
      </c>
      <c r="I74" s="27">
        <f>Мош!I74+Волод!I74</f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27">
        <f>Мош!D75+Волод!D75</f>
        <v>0</v>
      </c>
      <c r="E75" s="27">
        <f>Мош!E75+Волод!E75</f>
        <v>0</v>
      </c>
      <c r="F75" s="27">
        <f>Мош!F75+Волод!F75</f>
        <v>0</v>
      </c>
      <c r="G75" s="27">
        <f>Мош!G75+Волод!G75</f>
        <v>0</v>
      </c>
      <c r="H75" s="27">
        <f>Мош!H75+Волод!H75</f>
        <v>0</v>
      </c>
      <c r="I75" s="27">
        <f>Мош!I75+Волод!I75</f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27">
        <f>Мош!D76+Волод!D76</f>
        <v>0</v>
      </c>
      <c r="E76" s="27">
        <f>Мош!E76+Волод!E76</f>
        <v>0</v>
      </c>
      <c r="F76" s="27">
        <f>Мош!F76+Волод!F76</f>
        <v>0</v>
      </c>
      <c r="G76" s="27">
        <f>Мош!G76+Волод!G76</f>
        <v>0</v>
      </c>
      <c r="H76" s="27">
        <f>Мош!H76+Волод!H76</f>
        <v>0</v>
      </c>
      <c r="I76" s="27">
        <f>Мош!I76+Волод!I76</f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27">
        <f>Мош!D77+Волод!D77</f>
        <v>0</v>
      </c>
      <c r="E77" s="27">
        <f>Мош!E77+Волод!E77</f>
        <v>0</v>
      </c>
      <c r="F77" s="27">
        <f>Мош!F77+Волод!F77</f>
        <v>0</v>
      </c>
      <c r="G77" s="27">
        <f>Мош!G77+Волод!G77</f>
        <v>0</v>
      </c>
      <c r="H77" s="27">
        <f>Мош!H77+Волод!H77</f>
        <v>0</v>
      </c>
      <c r="I77" s="27">
        <f>Мош!I77+Волод!I77</f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27">
        <f>Мош!D78+Волод!D78</f>
        <v>0</v>
      </c>
      <c r="E78" s="27">
        <f>Мош!E78+Волод!E78</f>
        <v>0</v>
      </c>
      <c r="F78" s="27">
        <f>Мош!F78+Волод!F78</f>
        <v>0</v>
      </c>
      <c r="G78" s="27">
        <f>Мош!G78+Волод!G78</f>
        <v>0</v>
      </c>
      <c r="H78" s="27">
        <f>Мош!H78+Волод!H78</f>
        <v>0</v>
      </c>
      <c r="I78" s="27">
        <f>Мош!I78+Волод!I78</f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27">
        <f>Мош!D79+Волод!D79</f>
        <v>0</v>
      </c>
      <c r="E79" s="27">
        <f>Мош!E79+Волод!E79</f>
        <v>0</v>
      </c>
      <c r="F79" s="27">
        <f>Мош!F79+Волод!F79</f>
        <v>0</v>
      </c>
      <c r="G79" s="27">
        <f>Мош!G79+Волод!G79</f>
        <v>0</v>
      </c>
      <c r="H79" s="27">
        <f>Мош!H79+Волод!H79</f>
        <v>0</v>
      </c>
      <c r="I79" s="27">
        <f>Мош!I79+Волод!I79</f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27">
        <f>Мош!D80+Волод!D80</f>
        <v>0</v>
      </c>
      <c r="E80" s="27">
        <f>Мош!E80+Волод!E80</f>
        <v>0</v>
      </c>
      <c r="F80" s="27">
        <f>Мош!F80+Волод!F80</f>
        <v>0</v>
      </c>
      <c r="G80" s="27">
        <f>Мош!G80+Волод!G80</f>
        <v>0</v>
      </c>
      <c r="H80" s="27">
        <f>Мош!H80+Волод!H80</f>
        <v>0</v>
      </c>
      <c r="I80" s="27">
        <f>Мош!I80+Волод!I80</f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27">
        <f>Мош!D81+Волод!D81</f>
        <v>0</v>
      </c>
      <c r="E81" s="27">
        <f>Мош!E81+Волод!E81</f>
        <v>0</v>
      </c>
      <c r="F81" s="27">
        <f>Мош!F81+Волод!F81</f>
        <v>0</v>
      </c>
      <c r="G81" s="27">
        <f>Мош!G81+Волод!G81</f>
        <v>0</v>
      </c>
      <c r="H81" s="27">
        <f>Мош!H81+Волод!H81</f>
        <v>0</v>
      </c>
      <c r="I81" s="27">
        <f>Мош!I81+Волод!I81</f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27">
        <f>Мош!D82+Волод!D82</f>
        <v>0</v>
      </c>
      <c r="E82" s="27">
        <f>Мош!E82+Волод!E82</f>
        <v>0</v>
      </c>
      <c r="F82" s="27">
        <f>Мош!F82+Волод!F82</f>
        <v>0</v>
      </c>
      <c r="G82" s="27">
        <f>Мош!G82+Волод!G82</f>
        <v>0</v>
      </c>
      <c r="H82" s="27">
        <f>Мош!H82+Волод!H82</f>
        <v>0</v>
      </c>
      <c r="I82" s="27">
        <f>Мош!I82+Волод!I82</f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27">
        <f>Мош!D83+Волод!D83</f>
        <v>0</v>
      </c>
      <c r="E83" s="27">
        <f>Мош!E83+Волод!E83</f>
        <v>0</v>
      </c>
      <c r="F83" s="27">
        <f>Мош!F83+Волод!F83</f>
        <v>0</v>
      </c>
      <c r="G83" s="27">
        <f>Мош!G83+Волод!G83</f>
        <v>0</v>
      </c>
      <c r="H83" s="27">
        <f>Мош!H83+Волод!H83</f>
        <v>0</v>
      </c>
      <c r="I83" s="27">
        <f>Мош!I83+Волод!I83</f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27">
        <f>Мош!D84+Волод!D84</f>
        <v>0</v>
      </c>
      <c r="E84" s="27">
        <f>Мош!E84+Волод!E84</f>
        <v>0</v>
      </c>
      <c r="F84" s="27">
        <f>Мош!F84+Волод!F84</f>
        <v>0</v>
      </c>
      <c r="G84" s="27">
        <f>Мош!G84+Волод!G84</f>
        <v>0</v>
      </c>
      <c r="H84" s="27">
        <f>Мош!H84+Волод!H84</f>
        <v>0</v>
      </c>
      <c r="I84" s="27">
        <f>Мош!I84+Волод!I84</f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 t="s">
        <v>33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9"/>
      <c r="E88" s="79"/>
      <c r="F88" s="47"/>
      <c r="G88" s="80">
        <v>0</v>
      </c>
      <c r="H88" s="80"/>
      <c r="I88" s="1"/>
    </row>
    <row r="89" spans="1:9" ht="15">
      <c r="A89" s="1"/>
      <c r="B89" s="47"/>
      <c r="C89" s="47"/>
      <c r="D89" s="77" t="s">
        <v>110</v>
      </c>
      <c r="E89" s="77"/>
      <c r="F89" s="47"/>
      <c r="G89" s="78" t="s">
        <v>111</v>
      </c>
      <c r="H89" s="78"/>
      <c r="I89" s="1"/>
    </row>
    <row r="90" spans="1:9" ht="15">
      <c r="A90" s="47" t="s">
        <v>112</v>
      </c>
      <c r="B90" s="1"/>
      <c r="C90" s="47"/>
      <c r="D90" s="81"/>
      <c r="E90" s="81"/>
      <c r="F90" s="47"/>
      <c r="G90" s="80">
        <v>0</v>
      </c>
      <c r="H90" s="80"/>
      <c r="I90" s="1"/>
    </row>
    <row r="91" spans="1:9" ht="15">
      <c r="A91" s="48" t="s">
        <v>115</v>
      </c>
      <c r="B91" s="1"/>
      <c r="C91" s="47"/>
      <c r="D91" s="77" t="s">
        <v>110</v>
      </c>
      <c r="E91" s="77"/>
      <c r="F91" s="1"/>
      <c r="G91" s="78" t="s">
        <v>111</v>
      </c>
      <c r="H91" s="78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0">
      <selection activeCell="K25" sqref="K25"/>
    </sheetView>
  </sheetViews>
  <sheetFormatPr defaultColWidth="8.7109375" defaultRowHeight="15"/>
  <cols>
    <col min="1" max="1" width="62.85156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4" t="s">
        <v>0</v>
      </c>
      <c r="H1" s="64"/>
      <c r="I1" s="64"/>
      <c r="J1" s="2"/>
      <c r="K1" s="1"/>
    </row>
    <row r="2" spans="1:11" ht="15">
      <c r="A2" s="1"/>
      <c r="B2" s="1"/>
      <c r="C2" s="1"/>
      <c r="D2" s="1"/>
      <c r="E2" s="1"/>
      <c r="F2" s="1"/>
      <c r="G2" s="64"/>
      <c r="H2" s="64"/>
      <c r="I2" s="64"/>
      <c r="J2" s="2"/>
      <c r="K2" s="1"/>
    </row>
    <row r="3" spans="1:11" ht="15">
      <c r="A3" s="1"/>
      <c r="B3" s="1"/>
      <c r="C3" s="1"/>
      <c r="D3" s="1"/>
      <c r="E3" s="1"/>
      <c r="F3" s="1"/>
      <c r="G3" s="64"/>
      <c r="H3" s="64"/>
      <c r="I3" s="64"/>
      <c r="J3" s="2"/>
      <c r="K3" s="1"/>
    </row>
    <row r="4" spans="1:11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3"/>
      <c r="K4" s="3"/>
    </row>
    <row r="5" spans="1:11" ht="15">
      <c r="A5" s="66" t="s">
        <v>2</v>
      </c>
      <c r="B5" s="66"/>
      <c r="C5" s="66"/>
      <c r="D5" s="66"/>
      <c r="E5" s="66"/>
      <c r="F5" s="66"/>
      <c r="G5" s="4" t="s">
        <v>3</v>
      </c>
      <c r="H5" s="3"/>
      <c r="I5" s="3"/>
      <c r="J5" s="3"/>
      <c r="K5" s="3"/>
    </row>
    <row r="6" spans="1:11" ht="15">
      <c r="A6" s="65" t="s">
        <v>137</v>
      </c>
      <c r="B6" s="65"/>
      <c r="C6" s="65"/>
      <c r="D6" s="65"/>
      <c r="E6" s="65"/>
      <c r="F6" s="65"/>
      <c r="G6" s="65"/>
      <c r="H6" s="65"/>
      <c r="I6" s="65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1.5" customHeight="1">
      <c r="A9" s="8" t="s">
        <v>5</v>
      </c>
      <c r="B9" s="67" t="s">
        <v>132</v>
      </c>
      <c r="C9" s="67"/>
      <c r="D9" s="67"/>
      <c r="E9" s="67"/>
      <c r="F9" s="67"/>
      <c r="G9" s="67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8"/>
      <c r="C10" s="68"/>
      <c r="D10" s="68"/>
      <c r="E10" s="68"/>
      <c r="F10" s="68"/>
      <c r="G10" s="68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9" t="s">
        <v>12</v>
      </c>
      <c r="C11" s="69"/>
      <c r="D11" s="69"/>
      <c r="E11" s="69"/>
      <c r="F11" s="69"/>
      <c r="G11" s="69"/>
      <c r="H11" s="5" t="s">
        <v>13</v>
      </c>
      <c r="I11" s="14">
        <v>430</v>
      </c>
      <c r="J11" s="11"/>
      <c r="K11" s="13"/>
    </row>
    <row r="12" spans="1:11" ht="15" customHeight="1">
      <c r="A12" s="70" t="s">
        <v>14</v>
      </c>
      <c r="B12" s="70"/>
      <c r="C12" s="70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70" t="s">
        <v>15</v>
      </c>
      <c r="B13" s="70"/>
      <c r="C13" s="70"/>
      <c r="D13" s="19"/>
      <c r="E13" s="71"/>
      <c r="F13" s="71"/>
      <c r="G13" s="71"/>
      <c r="H13" s="71"/>
      <c r="I13" s="71"/>
      <c r="J13" s="11"/>
      <c r="K13" s="12"/>
    </row>
    <row r="14" spans="1:11" ht="15" customHeight="1">
      <c r="A14" s="70" t="s">
        <v>16</v>
      </c>
      <c r="B14" s="70"/>
      <c r="C14" s="70"/>
      <c r="D14" s="20"/>
      <c r="E14" s="72" t="s">
        <v>17</v>
      </c>
      <c r="F14" s="72"/>
      <c r="G14" s="72"/>
      <c r="H14" s="72"/>
      <c r="I14" s="72"/>
      <c r="J14" s="11"/>
      <c r="K14" s="12"/>
    </row>
    <row r="15" spans="1:11" ht="37.5" customHeight="1">
      <c r="A15" s="70" t="s">
        <v>18</v>
      </c>
      <c r="B15" s="70"/>
      <c r="C15" s="70"/>
      <c r="D15" s="21" t="s">
        <v>19</v>
      </c>
      <c r="E15" s="73" t="s">
        <v>20</v>
      </c>
      <c r="F15" s="73"/>
      <c r="G15" s="73"/>
      <c r="H15" s="73"/>
      <c r="I15" s="73"/>
      <c r="J15" s="11"/>
      <c r="K15" s="12"/>
    </row>
    <row r="16" spans="1:11" ht="18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6.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4" t="s">
        <v>23</v>
      </c>
      <c r="B18" s="75" t="s">
        <v>24</v>
      </c>
      <c r="C18" s="74" t="s">
        <v>25</v>
      </c>
      <c r="D18" s="75" t="s">
        <v>26</v>
      </c>
      <c r="E18" s="75" t="s">
        <v>27</v>
      </c>
      <c r="F18" s="76" t="s">
        <v>28</v>
      </c>
      <c r="G18" s="76" t="s">
        <v>29</v>
      </c>
      <c r="H18" s="76" t="s">
        <v>30</v>
      </c>
      <c r="I18" s="75" t="s">
        <v>31</v>
      </c>
      <c r="J18" s="5"/>
      <c r="K18" s="5"/>
    </row>
    <row r="19" spans="1:11" ht="15">
      <c r="A19" s="74"/>
      <c r="B19" s="75"/>
      <c r="C19" s="74"/>
      <c r="D19" s="75"/>
      <c r="E19" s="75"/>
      <c r="F19" s="76"/>
      <c r="G19" s="76"/>
      <c r="H19" s="76"/>
      <c r="I19" s="75"/>
      <c r="J19" s="5"/>
      <c r="K19" s="5"/>
    </row>
    <row r="20" spans="1:11" ht="15">
      <c r="A20" s="74"/>
      <c r="B20" s="75"/>
      <c r="C20" s="74"/>
      <c r="D20" s="75"/>
      <c r="E20" s="75"/>
      <c r="F20" s="76"/>
      <c r="G20" s="76"/>
      <c r="H20" s="76"/>
      <c r="I20" s="75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3244956</v>
      </c>
      <c r="E22" s="27">
        <f t="shared" si="0"/>
        <v>0</v>
      </c>
      <c r="F22" s="27">
        <f t="shared" si="0"/>
        <v>0</v>
      </c>
      <c r="G22" s="27">
        <f t="shared" si="0"/>
        <v>2205649.52</v>
      </c>
      <c r="H22" s="27">
        <f t="shared" si="0"/>
        <v>2205649.52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3244956</v>
      </c>
      <c r="E23" s="27">
        <f t="shared" si="1"/>
        <v>0</v>
      </c>
      <c r="F23" s="27">
        <f t="shared" si="1"/>
        <v>0</v>
      </c>
      <c r="G23" s="27">
        <f t="shared" si="1"/>
        <v>2205649.52</v>
      </c>
      <c r="H23" s="27">
        <f t="shared" si="1"/>
        <v>2205649.52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3244956</v>
      </c>
      <c r="E24" s="27">
        <f t="shared" si="2"/>
        <v>0</v>
      </c>
      <c r="F24" s="27">
        <f t="shared" si="2"/>
        <v>0</v>
      </c>
      <c r="G24" s="27">
        <f t="shared" si="2"/>
        <v>2205649.52</v>
      </c>
      <c r="H24" s="27">
        <f t="shared" si="2"/>
        <v>2205649.52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2659800</v>
      </c>
      <c r="E25" s="49">
        <f t="shared" si="3"/>
        <v>0</v>
      </c>
      <c r="F25" s="49">
        <f t="shared" si="3"/>
        <v>0</v>
      </c>
      <c r="G25" s="49">
        <f t="shared" si="3"/>
        <v>1803421.87</v>
      </c>
      <c r="H25" s="49">
        <f t="shared" si="3"/>
        <v>1803421.87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2659800</v>
      </c>
      <c r="E26" s="50"/>
      <c r="F26" s="50"/>
      <c r="G26" s="50">
        <v>1803421.87</v>
      </c>
      <c r="H26" s="50">
        <v>1803421.87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585156</v>
      </c>
      <c r="E28" s="51"/>
      <c r="F28" s="51"/>
      <c r="G28" s="51">
        <v>402227.65</v>
      </c>
      <c r="H28" s="51">
        <v>402227.65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0</v>
      </c>
      <c r="E36" s="49">
        <f t="shared" si="5"/>
        <v>0</v>
      </c>
      <c r="F36" s="49">
        <f t="shared" si="5"/>
        <v>0</v>
      </c>
      <c r="G36" s="49">
        <f t="shared" si="5"/>
        <v>0</v>
      </c>
      <c r="H36" s="49">
        <f t="shared" si="5"/>
        <v>0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2.5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>
        <f aca="true" t="shared" si="7" ref="D46:I46">D47+D48</f>
        <v>0</v>
      </c>
      <c r="E46" s="52">
        <f t="shared" si="7"/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8" ref="D49:I49">D50+D51+D52</f>
        <v>0</v>
      </c>
      <c r="E49" s="52">
        <f t="shared" si="8"/>
        <v>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9" ref="D53:I53">D54+D55+D56</f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9"/>
      <c r="E88" s="79"/>
      <c r="F88" s="47"/>
      <c r="G88" s="80">
        <v>0</v>
      </c>
      <c r="H88" s="80"/>
      <c r="I88" s="1"/>
    </row>
    <row r="89" spans="1:9" ht="15">
      <c r="A89" s="1"/>
      <c r="B89" s="47"/>
      <c r="C89" s="47"/>
      <c r="D89" s="77" t="s">
        <v>110</v>
      </c>
      <c r="E89" s="77"/>
      <c r="F89" s="47"/>
      <c r="G89" s="78" t="s">
        <v>111</v>
      </c>
      <c r="H89" s="78"/>
      <c r="I89" s="1"/>
    </row>
    <row r="90" spans="1:9" ht="15">
      <c r="A90" s="47" t="s">
        <v>112</v>
      </c>
      <c r="B90" s="1"/>
      <c r="C90" s="47"/>
      <c r="D90" s="81"/>
      <c r="E90" s="81"/>
      <c r="F90" s="47"/>
      <c r="G90" s="80">
        <v>0</v>
      </c>
      <c r="H90" s="80"/>
      <c r="I90" s="1"/>
    </row>
    <row r="91" spans="1:9" ht="15">
      <c r="A91" s="48" t="s">
        <v>115</v>
      </c>
      <c r="B91" s="1"/>
      <c r="C91" s="47"/>
      <c r="D91" s="77" t="s">
        <v>110</v>
      </c>
      <c r="E91" s="77"/>
      <c r="F91" s="1"/>
      <c r="G91" s="78" t="s">
        <v>111</v>
      </c>
      <c r="H91" s="78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3">
      <selection activeCell="G30" sqref="G30"/>
    </sheetView>
  </sheetViews>
  <sheetFormatPr defaultColWidth="8.7109375" defaultRowHeight="15"/>
  <cols>
    <col min="1" max="1" width="60.1406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4" t="s">
        <v>0</v>
      </c>
      <c r="H1" s="64"/>
      <c r="I1" s="64"/>
      <c r="J1" s="2"/>
      <c r="K1" s="1"/>
    </row>
    <row r="2" spans="1:11" ht="15">
      <c r="A2" s="1"/>
      <c r="B2" s="1"/>
      <c r="C2" s="1"/>
      <c r="D2" s="1"/>
      <c r="E2" s="1"/>
      <c r="F2" s="1"/>
      <c r="G2" s="64"/>
      <c r="H2" s="64"/>
      <c r="I2" s="64"/>
      <c r="J2" s="2"/>
      <c r="K2" s="1"/>
    </row>
    <row r="3" spans="1:11" ht="15">
      <c r="A3" s="1"/>
      <c r="B3" s="1"/>
      <c r="C3" s="1"/>
      <c r="D3" s="1"/>
      <c r="E3" s="1"/>
      <c r="F3" s="1"/>
      <c r="G3" s="64"/>
      <c r="H3" s="64"/>
      <c r="I3" s="64"/>
      <c r="J3" s="2"/>
      <c r="K3" s="1"/>
    </row>
    <row r="4" spans="1:11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3"/>
      <c r="K4" s="3"/>
    </row>
    <row r="5" spans="1:11" ht="15">
      <c r="A5" s="66" t="s">
        <v>2</v>
      </c>
      <c r="B5" s="66"/>
      <c r="C5" s="66"/>
      <c r="D5" s="66"/>
      <c r="E5" s="66"/>
      <c r="F5" s="66"/>
      <c r="G5" s="4" t="s">
        <v>3</v>
      </c>
      <c r="H5" s="3"/>
      <c r="I5" s="3"/>
      <c r="J5" s="3"/>
      <c r="K5" s="3"/>
    </row>
    <row r="6" spans="1:11" ht="15">
      <c r="A6" s="65" t="s">
        <v>136</v>
      </c>
      <c r="B6" s="65"/>
      <c r="C6" s="65"/>
      <c r="D6" s="65"/>
      <c r="E6" s="65"/>
      <c r="F6" s="65"/>
      <c r="G6" s="65"/>
      <c r="H6" s="65"/>
      <c r="I6" s="65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45" customHeight="1">
      <c r="A9" s="8" t="s">
        <v>5</v>
      </c>
      <c r="B9" s="67" t="s">
        <v>133</v>
      </c>
      <c r="C9" s="67"/>
      <c r="D9" s="67"/>
      <c r="E9" s="67"/>
      <c r="F9" s="67"/>
      <c r="G9" s="67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8"/>
      <c r="C10" s="68"/>
      <c r="D10" s="68"/>
      <c r="E10" s="68"/>
      <c r="F10" s="68"/>
      <c r="G10" s="68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9" t="s">
        <v>12</v>
      </c>
      <c r="C11" s="69"/>
      <c r="D11" s="69"/>
      <c r="E11" s="69"/>
      <c r="F11" s="69"/>
      <c r="G11" s="69"/>
      <c r="H11" s="5" t="s">
        <v>13</v>
      </c>
      <c r="I11" s="14">
        <v>430</v>
      </c>
      <c r="J11" s="11"/>
      <c r="K11" s="13"/>
    </row>
    <row r="12" spans="1:11" ht="15" customHeight="1">
      <c r="A12" s="70" t="s">
        <v>14</v>
      </c>
      <c r="B12" s="70"/>
      <c r="C12" s="70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70" t="s">
        <v>15</v>
      </c>
      <c r="B13" s="70"/>
      <c r="C13" s="70"/>
      <c r="D13" s="19"/>
      <c r="E13" s="71"/>
      <c r="F13" s="71"/>
      <c r="G13" s="71"/>
      <c r="H13" s="71"/>
      <c r="I13" s="71"/>
      <c r="J13" s="11"/>
      <c r="K13" s="12"/>
    </row>
    <row r="14" spans="1:11" ht="15" customHeight="1">
      <c r="A14" s="70" t="s">
        <v>16</v>
      </c>
      <c r="B14" s="70"/>
      <c r="C14" s="70"/>
      <c r="D14" s="20"/>
      <c r="E14" s="72" t="s">
        <v>17</v>
      </c>
      <c r="F14" s="72"/>
      <c r="G14" s="72"/>
      <c r="H14" s="72"/>
      <c r="I14" s="72"/>
      <c r="J14" s="11"/>
      <c r="K14" s="12"/>
    </row>
    <row r="15" spans="1:11" ht="33" customHeight="1">
      <c r="A15" s="70" t="s">
        <v>18</v>
      </c>
      <c r="B15" s="70"/>
      <c r="C15" s="70"/>
      <c r="D15" s="21" t="s">
        <v>19</v>
      </c>
      <c r="E15" s="73" t="s">
        <v>20</v>
      </c>
      <c r="F15" s="73"/>
      <c r="G15" s="73"/>
      <c r="H15" s="73"/>
      <c r="I15" s="73"/>
      <c r="J15" s="11"/>
      <c r="K15" s="12"/>
    </row>
    <row r="16" spans="1:11" ht="14.2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3.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4" t="s">
        <v>23</v>
      </c>
      <c r="B18" s="75" t="s">
        <v>24</v>
      </c>
      <c r="C18" s="74" t="s">
        <v>25</v>
      </c>
      <c r="D18" s="75" t="s">
        <v>26</v>
      </c>
      <c r="E18" s="75" t="s">
        <v>27</v>
      </c>
      <c r="F18" s="76" t="s">
        <v>28</v>
      </c>
      <c r="G18" s="76" t="s">
        <v>29</v>
      </c>
      <c r="H18" s="76" t="s">
        <v>30</v>
      </c>
      <c r="I18" s="75" t="s">
        <v>31</v>
      </c>
      <c r="J18" s="5"/>
      <c r="K18" s="5"/>
    </row>
    <row r="19" spans="1:11" ht="15">
      <c r="A19" s="74"/>
      <c r="B19" s="75"/>
      <c r="C19" s="74"/>
      <c r="D19" s="75"/>
      <c r="E19" s="75"/>
      <c r="F19" s="76"/>
      <c r="G19" s="76"/>
      <c r="H19" s="76"/>
      <c r="I19" s="75"/>
      <c r="J19" s="5"/>
      <c r="K19" s="5"/>
    </row>
    <row r="20" spans="1:11" ht="15">
      <c r="A20" s="74"/>
      <c r="B20" s="75"/>
      <c r="C20" s="74"/>
      <c r="D20" s="75"/>
      <c r="E20" s="75"/>
      <c r="F20" s="76"/>
      <c r="G20" s="76"/>
      <c r="H20" s="76"/>
      <c r="I20" s="75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3143330</v>
      </c>
      <c r="E22" s="27">
        <f t="shared" si="0"/>
        <v>0</v>
      </c>
      <c r="F22" s="27">
        <f t="shared" si="0"/>
        <v>0</v>
      </c>
      <c r="G22" s="27">
        <f t="shared" si="0"/>
        <v>2163482.65</v>
      </c>
      <c r="H22" s="27">
        <f t="shared" si="0"/>
        <v>2163482.65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3143330</v>
      </c>
      <c r="E23" s="27">
        <f t="shared" si="1"/>
        <v>0</v>
      </c>
      <c r="F23" s="27">
        <f t="shared" si="1"/>
        <v>0</v>
      </c>
      <c r="G23" s="27">
        <f t="shared" si="1"/>
        <v>2163482.65</v>
      </c>
      <c r="H23" s="27">
        <f t="shared" si="1"/>
        <v>2163482.65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3143330</v>
      </c>
      <c r="E24" s="27">
        <f t="shared" si="2"/>
        <v>0</v>
      </c>
      <c r="F24" s="27">
        <f t="shared" si="2"/>
        <v>0</v>
      </c>
      <c r="G24" s="27">
        <f t="shared" si="2"/>
        <v>2163482.65</v>
      </c>
      <c r="H24" s="27">
        <f t="shared" si="2"/>
        <v>2163482.65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2576500</v>
      </c>
      <c r="E25" s="49">
        <f t="shared" si="3"/>
        <v>0</v>
      </c>
      <c r="F25" s="49">
        <f t="shared" si="3"/>
        <v>0</v>
      </c>
      <c r="G25" s="49">
        <f t="shared" si="3"/>
        <v>1775917.57</v>
      </c>
      <c r="H25" s="49">
        <f t="shared" si="3"/>
        <v>1775917.57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2576500</v>
      </c>
      <c r="E26" s="50"/>
      <c r="F26" s="50"/>
      <c r="G26" s="50">
        <v>1775917.57</v>
      </c>
      <c r="H26" s="50">
        <v>1775917.57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566830</v>
      </c>
      <c r="E28" s="51"/>
      <c r="F28" s="51"/>
      <c r="G28" s="51">
        <v>387565.08</v>
      </c>
      <c r="H28" s="51">
        <v>387565.08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0</v>
      </c>
      <c r="E36" s="49">
        <f t="shared" si="5"/>
        <v>0</v>
      </c>
      <c r="F36" s="49">
        <f t="shared" si="5"/>
        <v>0</v>
      </c>
      <c r="G36" s="49">
        <f t="shared" si="5"/>
        <v>0</v>
      </c>
      <c r="H36" s="49">
        <f t="shared" si="5"/>
        <v>0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1.75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>
        <f aca="true" t="shared" si="7" ref="D46:I46">D47+D48</f>
        <v>0</v>
      </c>
      <c r="E46" s="52">
        <f t="shared" si="7"/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8" ref="D49:I49">D50+D51+D52</f>
        <v>0</v>
      </c>
      <c r="E49" s="52">
        <f t="shared" si="8"/>
        <v>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9" ref="D53:I53">D54+D55+D56</f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9"/>
      <c r="E88" s="79"/>
      <c r="F88" s="47"/>
      <c r="G88" s="80">
        <v>0</v>
      </c>
      <c r="H88" s="80"/>
      <c r="I88" s="1"/>
    </row>
    <row r="89" spans="1:9" ht="15">
      <c r="A89" s="1"/>
      <c r="B89" s="47"/>
      <c r="C89" s="47"/>
      <c r="D89" s="77" t="s">
        <v>110</v>
      </c>
      <c r="E89" s="77"/>
      <c r="F89" s="47"/>
      <c r="G89" s="78" t="s">
        <v>111</v>
      </c>
      <c r="H89" s="78"/>
      <c r="I89" s="1"/>
    </row>
    <row r="90" spans="1:9" ht="15">
      <c r="A90" s="47" t="s">
        <v>112</v>
      </c>
      <c r="B90" s="1"/>
      <c r="C90" s="47"/>
      <c r="D90" s="81"/>
      <c r="E90" s="81"/>
      <c r="F90" s="47"/>
      <c r="G90" s="80">
        <v>0</v>
      </c>
      <c r="H90" s="80"/>
      <c r="I90" s="1"/>
    </row>
    <row r="91" spans="1:9" ht="15">
      <c r="A91" s="48" t="s">
        <v>115</v>
      </c>
      <c r="B91" s="1"/>
      <c r="C91" s="47"/>
      <c r="D91" s="77" t="s">
        <v>110</v>
      </c>
      <c r="E91" s="77"/>
      <c r="F91" s="1"/>
      <c r="G91" s="78" t="s">
        <v>111</v>
      </c>
      <c r="H91" s="78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3">
      <selection activeCell="E18" sqref="E18"/>
    </sheetView>
  </sheetViews>
  <sheetFormatPr defaultColWidth="8.7109375" defaultRowHeight="15"/>
  <sheetData>
    <row r="1" spans="1:11" ht="15" customHeight="1">
      <c r="A1" s="1"/>
      <c r="B1" s="1"/>
      <c r="C1" s="1"/>
      <c r="D1" s="1"/>
      <c r="E1" s="1"/>
      <c r="F1" s="1"/>
      <c r="G1" s="64" t="s">
        <v>0</v>
      </c>
      <c r="H1" s="64"/>
      <c r="I1" s="64"/>
      <c r="J1" s="2"/>
      <c r="K1" s="1"/>
    </row>
    <row r="2" spans="1:11" ht="15">
      <c r="A2" s="1"/>
      <c r="B2" s="1"/>
      <c r="C2" s="1"/>
      <c r="D2" s="1"/>
      <c r="E2" s="1"/>
      <c r="F2" s="1"/>
      <c r="G2" s="64"/>
      <c r="H2" s="64"/>
      <c r="I2" s="64"/>
      <c r="J2" s="2"/>
      <c r="K2" s="1"/>
    </row>
    <row r="3" spans="1:11" ht="15">
      <c r="A3" s="1"/>
      <c r="B3" s="1"/>
      <c r="C3" s="1"/>
      <c r="D3" s="1"/>
      <c r="E3" s="1"/>
      <c r="F3" s="1"/>
      <c r="G3" s="64"/>
      <c r="H3" s="64"/>
      <c r="I3" s="64"/>
      <c r="J3" s="2"/>
      <c r="K3" s="1"/>
    </row>
    <row r="4" spans="1:11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3"/>
      <c r="K4" s="3"/>
    </row>
    <row r="5" spans="1:11" ht="15">
      <c r="A5" s="66" t="s">
        <v>2</v>
      </c>
      <c r="B5" s="66"/>
      <c r="C5" s="66"/>
      <c r="D5" s="66"/>
      <c r="E5" s="66"/>
      <c r="F5" s="66"/>
      <c r="G5" s="4" t="s">
        <v>3</v>
      </c>
      <c r="H5" s="3"/>
      <c r="I5" s="3"/>
      <c r="J5" s="3"/>
      <c r="K5" s="3"/>
    </row>
    <row r="6" spans="1:11" ht="15">
      <c r="A6" s="65" t="s">
        <v>134</v>
      </c>
      <c r="B6" s="65"/>
      <c r="C6" s="65"/>
      <c r="D6" s="65"/>
      <c r="E6" s="65"/>
      <c r="F6" s="65"/>
      <c r="G6" s="65"/>
      <c r="H6" s="65"/>
      <c r="I6" s="65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15" customHeight="1">
      <c r="A9" s="8" t="s">
        <v>5</v>
      </c>
      <c r="B9" s="67" t="s">
        <v>6</v>
      </c>
      <c r="C9" s="67"/>
      <c r="D9" s="67"/>
      <c r="E9" s="67"/>
      <c r="F9" s="67"/>
      <c r="G9" s="67"/>
      <c r="H9" s="9" t="s">
        <v>7</v>
      </c>
      <c r="I9" s="60">
        <v>2144045</v>
      </c>
      <c r="J9" s="11"/>
      <c r="K9" s="12"/>
    </row>
    <row r="10" spans="1:11" ht="15" customHeight="1">
      <c r="A10" s="13" t="s">
        <v>9</v>
      </c>
      <c r="B10" s="68"/>
      <c r="C10" s="68"/>
      <c r="D10" s="68"/>
      <c r="E10" s="68"/>
      <c r="F10" s="68"/>
      <c r="G10" s="68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9" t="s">
        <v>12</v>
      </c>
      <c r="C11" s="69"/>
      <c r="D11" s="69"/>
      <c r="E11" s="69"/>
      <c r="F11" s="69"/>
      <c r="G11" s="69"/>
      <c r="H11" s="5" t="s">
        <v>13</v>
      </c>
      <c r="I11" s="14">
        <v>430</v>
      </c>
      <c r="J11" s="11"/>
      <c r="K11" s="13"/>
    </row>
    <row r="12" spans="1:11" ht="15" customHeight="1">
      <c r="A12" s="70" t="s">
        <v>14</v>
      </c>
      <c r="B12" s="70"/>
      <c r="C12" s="70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70" t="s">
        <v>15</v>
      </c>
      <c r="B13" s="70"/>
      <c r="C13" s="70"/>
      <c r="D13" s="19"/>
      <c r="E13" s="71"/>
      <c r="F13" s="71"/>
      <c r="G13" s="71"/>
      <c r="H13" s="71"/>
      <c r="I13" s="71"/>
      <c r="J13" s="11"/>
      <c r="K13" s="12"/>
    </row>
    <row r="14" spans="1:11" ht="15" customHeight="1">
      <c r="A14" s="70" t="s">
        <v>16</v>
      </c>
      <c r="B14" s="70"/>
      <c r="C14" s="70"/>
      <c r="D14" s="20"/>
      <c r="E14" s="72" t="s">
        <v>17</v>
      </c>
      <c r="F14" s="72"/>
      <c r="G14" s="72"/>
      <c r="H14" s="72"/>
      <c r="I14" s="72"/>
      <c r="J14" s="11"/>
      <c r="K14" s="12"/>
    </row>
    <row r="15" spans="1:11" ht="15" customHeight="1">
      <c r="A15" s="70" t="s">
        <v>18</v>
      </c>
      <c r="B15" s="70"/>
      <c r="C15" s="70"/>
      <c r="D15" s="21" t="s">
        <v>19</v>
      </c>
      <c r="E15" s="73" t="s">
        <v>20</v>
      </c>
      <c r="F15" s="73"/>
      <c r="G15" s="73"/>
      <c r="H15" s="73"/>
      <c r="I15" s="73"/>
      <c r="J15" s="11"/>
      <c r="K15" s="12"/>
    </row>
    <row r="16" spans="1:11" ht="45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33.75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4" t="s">
        <v>23</v>
      </c>
      <c r="B18" s="75" t="s">
        <v>24</v>
      </c>
      <c r="C18" s="74" t="s">
        <v>25</v>
      </c>
      <c r="D18" s="75" t="s">
        <v>26</v>
      </c>
      <c r="E18" s="75" t="s">
        <v>27</v>
      </c>
      <c r="F18" s="76" t="s">
        <v>28</v>
      </c>
      <c r="G18" s="76" t="s">
        <v>29</v>
      </c>
      <c r="H18" s="76" t="s">
        <v>30</v>
      </c>
      <c r="I18" s="75" t="s">
        <v>31</v>
      </c>
      <c r="J18" s="5"/>
      <c r="K18" s="5"/>
    </row>
    <row r="19" spans="1:11" ht="15">
      <c r="A19" s="74"/>
      <c r="B19" s="75"/>
      <c r="C19" s="74"/>
      <c r="D19" s="75"/>
      <c r="E19" s="75"/>
      <c r="F19" s="76"/>
      <c r="G19" s="76"/>
      <c r="H19" s="76"/>
      <c r="I19" s="75"/>
      <c r="J19" s="5"/>
      <c r="K19" s="5"/>
    </row>
    <row r="20" spans="1:11" ht="15">
      <c r="A20" s="74"/>
      <c r="B20" s="75"/>
      <c r="C20" s="74"/>
      <c r="D20" s="75"/>
      <c r="E20" s="75"/>
      <c r="F20" s="76"/>
      <c r="G20" s="76"/>
      <c r="H20" s="76"/>
      <c r="I20" s="75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54">
      <c r="A22" s="25" t="s">
        <v>32</v>
      </c>
      <c r="B22" s="25" t="s">
        <v>33</v>
      </c>
      <c r="C22" s="26" t="s">
        <v>34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5"/>
      <c r="K22" s="5"/>
    </row>
    <row r="23" spans="1:11" ht="43.5">
      <c r="A23" s="23" t="s">
        <v>35</v>
      </c>
      <c r="B23" s="25">
        <v>2000</v>
      </c>
      <c r="C23" s="26" t="s">
        <v>36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5"/>
      <c r="K23" s="5"/>
    </row>
    <row r="24" spans="1:11" ht="63">
      <c r="A24" s="28" t="s">
        <v>37</v>
      </c>
      <c r="B24" s="25">
        <v>2100</v>
      </c>
      <c r="C24" s="26" t="s">
        <v>38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5"/>
      <c r="K24" s="5"/>
    </row>
    <row r="25" spans="1:11" ht="22.5">
      <c r="A25" s="29" t="s">
        <v>39</v>
      </c>
      <c r="B25" s="30">
        <v>2110</v>
      </c>
      <c r="C25" s="31" t="s">
        <v>40</v>
      </c>
      <c r="D25" s="49">
        <v>0</v>
      </c>
      <c r="E25" s="51">
        <v>0</v>
      </c>
      <c r="F25" s="49">
        <v>0</v>
      </c>
      <c r="G25" s="49">
        <v>0</v>
      </c>
      <c r="H25" s="49">
        <v>0</v>
      </c>
      <c r="I25" s="61">
        <v>0</v>
      </c>
      <c r="J25" s="5"/>
      <c r="K25" s="5"/>
    </row>
    <row r="26" spans="1:11" ht="22.5">
      <c r="A26" s="32" t="s">
        <v>41</v>
      </c>
      <c r="B26" s="23">
        <v>2111</v>
      </c>
      <c r="C26" s="33" t="s">
        <v>42</v>
      </c>
      <c r="D26" s="50">
        <v>0</v>
      </c>
      <c r="E26" s="62">
        <v>0</v>
      </c>
      <c r="F26" s="50">
        <v>0</v>
      </c>
      <c r="G26" s="50">
        <v>0</v>
      </c>
      <c r="H26" s="50">
        <v>0</v>
      </c>
      <c r="I26" s="44">
        <v>0</v>
      </c>
      <c r="J26" s="5"/>
      <c r="K26" s="5"/>
    </row>
    <row r="27" spans="1:11" ht="56.25">
      <c r="A27" s="32" t="s">
        <v>43</v>
      </c>
      <c r="B27" s="23">
        <v>2112</v>
      </c>
      <c r="C27" s="33" t="s">
        <v>44</v>
      </c>
      <c r="D27" s="50">
        <v>0</v>
      </c>
      <c r="E27" s="62">
        <v>0</v>
      </c>
      <c r="F27" s="50">
        <v>0</v>
      </c>
      <c r="G27" s="50">
        <v>0</v>
      </c>
      <c r="H27" s="50">
        <v>0</v>
      </c>
      <c r="I27" s="44">
        <v>0</v>
      </c>
      <c r="J27" s="5"/>
      <c r="K27" s="5"/>
    </row>
    <row r="28" spans="1:11" ht="45">
      <c r="A28" s="34" t="s">
        <v>45</v>
      </c>
      <c r="B28" s="30">
        <v>2120</v>
      </c>
      <c r="C28" s="31" t="s">
        <v>46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61">
        <v>0</v>
      </c>
      <c r="J28" s="5"/>
      <c r="K28" s="5"/>
    </row>
    <row r="29" spans="1:11" ht="42">
      <c r="A29" s="35" t="s">
        <v>47</v>
      </c>
      <c r="B29" s="25">
        <v>2200</v>
      </c>
      <c r="C29" s="26" t="s">
        <v>48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27">
        <v>0</v>
      </c>
      <c r="J29" s="5"/>
      <c r="K29" s="5"/>
    </row>
    <row r="30" spans="1:11" ht="78.75">
      <c r="A30" s="29" t="s">
        <v>49</v>
      </c>
      <c r="B30" s="30">
        <v>2210</v>
      </c>
      <c r="C30" s="31" t="s">
        <v>50</v>
      </c>
      <c r="D30" s="51">
        <v>0</v>
      </c>
      <c r="E30" s="49">
        <v>0</v>
      </c>
      <c r="F30" s="51">
        <v>0</v>
      </c>
      <c r="G30" s="51">
        <v>0</v>
      </c>
      <c r="H30" s="51">
        <v>0</v>
      </c>
      <c r="I30" s="61">
        <v>0</v>
      </c>
      <c r="J30" s="5"/>
      <c r="K30" s="5"/>
    </row>
    <row r="31" spans="1:11" ht="67.5">
      <c r="A31" s="29" t="s">
        <v>51</v>
      </c>
      <c r="B31" s="30">
        <v>2220</v>
      </c>
      <c r="C31" s="30">
        <v>100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61">
        <v>0</v>
      </c>
      <c r="J31" s="5"/>
      <c r="K31" s="5"/>
    </row>
    <row r="32" spans="1:9" ht="33.75">
      <c r="A32" s="29" t="s">
        <v>52</v>
      </c>
      <c r="B32" s="30">
        <v>2230</v>
      </c>
      <c r="C32" s="30">
        <v>110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61">
        <v>0</v>
      </c>
    </row>
    <row r="33" spans="1:9" ht="56.25">
      <c r="A33" s="29" t="s">
        <v>53</v>
      </c>
      <c r="B33" s="30">
        <v>2240</v>
      </c>
      <c r="C33" s="30">
        <v>120</v>
      </c>
      <c r="D33" s="51">
        <v>0</v>
      </c>
      <c r="E33" s="49">
        <v>0</v>
      </c>
      <c r="F33" s="51">
        <v>0</v>
      </c>
      <c r="G33" s="51">
        <v>0</v>
      </c>
      <c r="H33" s="51">
        <v>0</v>
      </c>
      <c r="I33" s="61">
        <v>0</v>
      </c>
    </row>
    <row r="34" spans="1:9" ht="45">
      <c r="A34" s="29" t="s">
        <v>54</v>
      </c>
      <c r="B34" s="30">
        <v>2250</v>
      </c>
      <c r="C34" s="30">
        <v>130</v>
      </c>
      <c r="D34" s="51">
        <v>0</v>
      </c>
      <c r="E34" s="49">
        <v>0</v>
      </c>
      <c r="F34" s="51">
        <v>0</v>
      </c>
      <c r="G34" s="51">
        <v>0</v>
      </c>
      <c r="H34" s="51">
        <v>0</v>
      </c>
      <c r="I34" s="61">
        <v>0</v>
      </c>
    </row>
    <row r="35" spans="1:9" ht="67.5">
      <c r="A35" s="34" t="s">
        <v>55</v>
      </c>
      <c r="B35" s="30">
        <v>2260</v>
      </c>
      <c r="C35" s="30">
        <v>140</v>
      </c>
      <c r="D35" s="51">
        <v>0</v>
      </c>
      <c r="E35" s="49">
        <v>0</v>
      </c>
      <c r="F35" s="51">
        <v>0</v>
      </c>
      <c r="G35" s="51">
        <v>0</v>
      </c>
      <c r="H35" s="51">
        <v>0</v>
      </c>
      <c r="I35" s="61">
        <v>0</v>
      </c>
    </row>
    <row r="36" spans="1:9" ht="67.5">
      <c r="A36" s="34" t="s">
        <v>56</v>
      </c>
      <c r="B36" s="30">
        <v>2270</v>
      </c>
      <c r="C36" s="30">
        <v>150</v>
      </c>
      <c r="D36" s="49">
        <v>0</v>
      </c>
      <c r="E36" s="51">
        <v>0</v>
      </c>
      <c r="F36" s="49">
        <v>0</v>
      </c>
      <c r="G36" s="49">
        <v>0</v>
      </c>
      <c r="H36" s="49">
        <v>0</v>
      </c>
      <c r="I36" s="61">
        <v>0</v>
      </c>
    </row>
    <row r="37" spans="1:9" ht="33.75">
      <c r="A37" s="32" t="s">
        <v>57</v>
      </c>
      <c r="B37" s="23">
        <v>2271</v>
      </c>
      <c r="C37" s="23">
        <v>160</v>
      </c>
      <c r="D37" s="50">
        <v>0</v>
      </c>
      <c r="E37" s="62">
        <v>0</v>
      </c>
      <c r="F37" s="50">
        <v>0</v>
      </c>
      <c r="G37" s="50">
        <v>0</v>
      </c>
      <c r="H37" s="50">
        <v>0</v>
      </c>
      <c r="I37" s="44">
        <v>0</v>
      </c>
    </row>
    <row r="38" spans="1:9" ht="56.25">
      <c r="A38" s="32" t="s">
        <v>58</v>
      </c>
      <c r="B38" s="23">
        <v>2272</v>
      </c>
      <c r="C38" s="23">
        <v>170</v>
      </c>
      <c r="D38" s="50">
        <v>0</v>
      </c>
      <c r="E38" s="62">
        <v>0</v>
      </c>
      <c r="F38" s="50">
        <v>0</v>
      </c>
      <c r="G38" s="50">
        <v>0</v>
      </c>
      <c r="H38" s="50">
        <v>0</v>
      </c>
      <c r="I38" s="44">
        <v>0</v>
      </c>
    </row>
    <row r="39" spans="1:9" ht="33.75">
      <c r="A39" s="32" t="s">
        <v>59</v>
      </c>
      <c r="B39" s="23">
        <v>2273</v>
      </c>
      <c r="C39" s="23">
        <v>180</v>
      </c>
      <c r="D39" s="50">
        <v>0</v>
      </c>
      <c r="E39" s="62">
        <v>0</v>
      </c>
      <c r="F39" s="50">
        <v>0</v>
      </c>
      <c r="G39" s="50">
        <v>0</v>
      </c>
      <c r="H39" s="50">
        <v>0</v>
      </c>
      <c r="I39" s="44">
        <v>0</v>
      </c>
    </row>
    <row r="40" spans="1:9" ht="33.75">
      <c r="A40" s="32" t="s">
        <v>60</v>
      </c>
      <c r="B40" s="23">
        <v>2274</v>
      </c>
      <c r="C40" s="23">
        <v>190</v>
      </c>
      <c r="D40" s="50">
        <v>0</v>
      </c>
      <c r="E40" s="62">
        <v>0</v>
      </c>
      <c r="F40" s="50">
        <v>0</v>
      </c>
      <c r="G40" s="50">
        <v>0</v>
      </c>
      <c r="H40" s="50">
        <v>0</v>
      </c>
      <c r="I40" s="44">
        <v>0</v>
      </c>
    </row>
    <row r="41" spans="1:9" ht="45">
      <c r="A41" s="32" t="s">
        <v>61</v>
      </c>
      <c r="B41" s="23">
        <v>2275</v>
      </c>
      <c r="C41" s="23">
        <v>200</v>
      </c>
      <c r="D41" s="50">
        <v>0</v>
      </c>
      <c r="E41" s="62">
        <v>0</v>
      </c>
      <c r="F41" s="50">
        <v>0</v>
      </c>
      <c r="G41" s="50">
        <v>0</v>
      </c>
      <c r="H41" s="50">
        <v>0</v>
      </c>
      <c r="I41" s="44">
        <v>0</v>
      </c>
    </row>
    <row r="42" spans="1:9" ht="33.75">
      <c r="A42" s="32" t="s">
        <v>62</v>
      </c>
      <c r="B42" s="23">
        <v>2276</v>
      </c>
      <c r="C42" s="23">
        <v>210</v>
      </c>
      <c r="D42" s="50">
        <v>0</v>
      </c>
      <c r="E42" s="62">
        <v>0</v>
      </c>
      <c r="F42" s="50">
        <v>0</v>
      </c>
      <c r="G42" s="50">
        <v>0</v>
      </c>
      <c r="H42" s="50">
        <v>0</v>
      </c>
      <c r="I42" s="44">
        <v>0</v>
      </c>
    </row>
    <row r="43" spans="1:9" ht="123.75">
      <c r="A43" s="34" t="s">
        <v>63</v>
      </c>
      <c r="B43" s="30">
        <v>2280</v>
      </c>
      <c r="C43" s="30">
        <v>220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61">
        <v>0</v>
      </c>
    </row>
    <row r="44" spans="1:9" ht="105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44">
        <v>0</v>
      </c>
    </row>
    <row r="45" spans="1:9" ht="94.5">
      <c r="A45" s="37" t="s">
        <v>65</v>
      </c>
      <c r="B45" s="23">
        <v>2282</v>
      </c>
      <c r="C45" s="23">
        <v>240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44">
        <v>0</v>
      </c>
    </row>
    <row r="46" spans="1:9" ht="52.5">
      <c r="A46" s="28" t="s">
        <v>66</v>
      </c>
      <c r="B46" s="25">
        <v>2400</v>
      </c>
      <c r="C46" s="25">
        <v>250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27">
        <v>0</v>
      </c>
    </row>
    <row r="47" spans="1:9" ht="78.75">
      <c r="A47" s="38" t="s">
        <v>67</v>
      </c>
      <c r="B47" s="30">
        <v>2410</v>
      </c>
      <c r="C47" s="30">
        <v>260</v>
      </c>
      <c r="D47" s="51">
        <v>0</v>
      </c>
      <c r="E47" s="49">
        <v>0</v>
      </c>
      <c r="F47" s="51">
        <v>0</v>
      </c>
      <c r="G47" s="51">
        <v>0</v>
      </c>
      <c r="H47" s="51">
        <v>0</v>
      </c>
      <c r="I47" s="61">
        <v>0</v>
      </c>
    </row>
    <row r="48" spans="1:9" ht="67.5">
      <c r="A48" s="38" t="s">
        <v>68</v>
      </c>
      <c r="B48" s="30">
        <v>2420</v>
      </c>
      <c r="C48" s="30">
        <v>270</v>
      </c>
      <c r="D48" s="51">
        <v>0</v>
      </c>
      <c r="E48" s="49">
        <v>0</v>
      </c>
      <c r="F48" s="51">
        <v>0</v>
      </c>
      <c r="G48" s="51">
        <v>0</v>
      </c>
      <c r="H48" s="51">
        <v>0</v>
      </c>
      <c r="I48" s="61">
        <v>0</v>
      </c>
    </row>
    <row r="49" spans="1:9" ht="31.5">
      <c r="A49" s="39" t="s">
        <v>69</v>
      </c>
      <c r="B49" s="25">
        <v>2600</v>
      </c>
      <c r="C49" s="25">
        <v>280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27">
        <v>0</v>
      </c>
    </row>
    <row r="50" spans="1:9" ht="123.75">
      <c r="A50" s="34" t="s">
        <v>70</v>
      </c>
      <c r="B50" s="30">
        <v>2610</v>
      </c>
      <c r="C50" s="30">
        <v>290</v>
      </c>
      <c r="D50" s="53">
        <v>0</v>
      </c>
      <c r="E50" s="57">
        <v>0</v>
      </c>
      <c r="F50" s="53">
        <v>0</v>
      </c>
      <c r="G50" s="53">
        <v>0</v>
      </c>
      <c r="H50" s="53">
        <v>0</v>
      </c>
      <c r="I50" s="61">
        <v>0</v>
      </c>
    </row>
    <row r="51" spans="1:9" ht="101.25">
      <c r="A51" s="34" t="s">
        <v>71</v>
      </c>
      <c r="B51" s="30">
        <v>2620</v>
      </c>
      <c r="C51" s="30">
        <v>300</v>
      </c>
      <c r="D51" s="53">
        <v>0</v>
      </c>
      <c r="E51" s="57">
        <v>0</v>
      </c>
      <c r="F51" s="53">
        <v>0</v>
      </c>
      <c r="G51" s="53">
        <v>0</v>
      </c>
      <c r="H51" s="53">
        <v>0</v>
      </c>
      <c r="I51" s="61">
        <v>0</v>
      </c>
    </row>
    <row r="52" spans="1:9" ht="123.75">
      <c r="A52" s="38" t="s">
        <v>72</v>
      </c>
      <c r="B52" s="30">
        <v>2630</v>
      </c>
      <c r="C52" s="30">
        <v>310</v>
      </c>
      <c r="D52" s="53">
        <v>0</v>
      </c>
      <c r="E52" s="57">
        <v>0</v>
      </c>
      <c r="F52" s="53">
        <v>0</v>
      </c>
      <c r="G52" s="53">
        <v>0</v>
      </c>
      <c r="H52" s="53">
        <v>0</v>
      </c>
      <c r="I52" s="61">
        <v>0</v>
      </c>
    </row>
    <row r="53" spans="1:9" ht="42">
      <c r="A53" s="35" t="s">
        <v>73</v>
      </c>
      <c r="B53" s="25">
        <v>2700</v>
      </c>
      <c r="C53" s="25">
        <v>320</v>
      </c>
      <c r="D53" s="54">
        <v>0</v>
      </c>
      <c r="E53" s="55">
        <v>0</v>
      </c>
      <c r="F53" s="54">
        <v>0</v>
      </c>
      <c r="G53" s="54">
        <v>0</v>
      </c>
      <c r="H53" s="54">
        <v>0</v>
      </c>
      <c r="I53" s="27">
        <v>0</v>
      </c>
    </row>
    <row r="54" spans="1:9" ht="33.75">
      <c r="A54" s="34" t="s">
        <v>74</v>
      </c>
      <c r="B54" s="30">
        <v>2710</v>
      </c>
      <c r="C54" s="30">
        <v>330</v>
      </c>
      <c r="D54" s="53">
        <v>0</v>
      </c>
      <c r="E54" s="57">
        <v>0</v>
      </c>
      <c r="F54" s="53">
        <v>0</v>
      </c>
      <c r="G54" s="53">
        <v>0</v>
      </c>
      <c r="H54" s="53">
        <v>0</v>
      </c>
      <c r="I54" s="61">
        <v>0</v>
      </c>
    </row>
    <row r="55" spans="1:9" ht="15">
      <c r="A55" s="34" t="s">
        <v>75</v>
      </c>
      <c r="B55" s="30">
        <v>2720</v>
      </c>
      <c r="C55" s="30">
        <v>340</v>
      </c>
      <c r="D55" s="53">
        <v>0</v>
      </c>
      <c r="E55" s="57">
        <v>0</v>
      </c>
      <c r="F55" s="53">
        <v>0</v>
      </c>
      <c r="G55" s="53">
        <v>0</v>
      </c>
      <c r="H55" s="53">
        <v>0</v>
      </c>
      <c r="I55" s="61">
        <v>0</v>
      </c>
    </row>
    <row r="56" spans="1:9" ht="33.75">
      <c r="A56" s="34" t="s">
        <v>76</v>
      </c>
      <c r="B56" s="30">
        <v>2730</v>
      </c>
      <c r="C56" s="30">
        <v>350</v>
      </c>
      <c r="D56" s="53">
        <v>0</v>
      </c>
      <c r="E56" s="57">
        <v>0</v>
      </c>
      <c r="F56" s="53">
        <v>0</v>
      </c>
      <c r="G56" s="53">
        <v>0</v>
      </c>
      <c r="H56" s="53">
        <v>0</v>
      </c>
      <c r="I56" s="61">
        <v>0</v>
      </c>
    </row>
    <row r="57" spans="1:9" ht="31.5">
      <c r="A57" s="35" t="s">
        <v>77</v>
      </c>
      <c r="B57" s="25">
        <v>2800</v>
      </c>
      <c r="C57" s="25">
        <v>360</v>
      </c>
      <c r="D57" s="55">
        <v>0</v>
      </c>
      <c r="E57" s="54">
        <v>0</v>
      </c>
      <c r="F57" s="55">
        <v>0</v>
      </c>
      <c r="G57" s="55">
        <v>0</v>
      </c>
      <c r="H57" s="55">
        <v>0</v>
      </c>
      <c r="I57" s="27">
        <v>0</v>
      </c>
    </row>
    <row r="58" spans="1:9" ht="31.5">
      <c r="A58" s="25" t="s">
        <v>78</v>
      </c>
      <c r="B58" s="25">
        <v>3000</v>
      </c>
      <c r="C58" s="25">
        <v>370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27">
        <v>0</v>
      </c>
    </row>
    <row r="59" spans="1:9" ht="42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27">
        <v>0</v>
      </c>
    </row>
    <row r="60" spans="1:9" ht="112.5">
      <c r="A60" s="34" t="s">
        <v>80</v>
      </c>
      <c r="B60" s="30">
        <v>3110</v>
      </c>
      <c r="C60" s="30">
        <v>390</v>
      </c>
      <c r="D60" s="53">
        <v>0</v>
      </c>
      <c r="E60" s="57">
        <v>0</v>
      </c>
      <c r="F60" s="53">
        <v>0</v>
      </c>
      <c r="G60" s="53">
        <v>0</v>
      </c>
      <c r="H60" s="53">
        <v>0</v>
      </c>
      <c r="I60" s="61">
        <v>0</v>
      </c>
    </row>
    <row r="61" spans="1:9" ht="67.5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61">
        <v>0</v>
      </c>
    </row>
    <row r="62" spans="1:9" ht="56.25">
      <c r="A62" s="32" t="s">
        <v>82</v>
      </c>
      <c r="B62" s="23">
        <v>3121</v>
      </c>
      <c r="C62" s="23">
        <v>410</v>
      </c>
      <c r="D62" s="42">
        <v>0</v>
      </c>
      <c r="E62" s="45">
        <v>0</v>
      </c>
      <c r="F62" s="42">
        <v>0</v>
      </c>
      <c r="G62" s="42">
        <v>0</v>
      </c>
      <c r="H62" s="42">
        <v>0</v>
      </c>
      <c r="I62" s="44">
        <v>0</v>
      </c>
    </row>
    <row r="63" spans="1:9" ht="78.75">
      <c r="A63" s="32" t="s">
        <v>83</v>
      </c>
      <c r="B63" s="23">
        <v>3122</v>
      </c>
      <c r="C63" s="23">
        <v>420</v>
      </c>
      <c r="D63" s="42">
        <v>0</v>
      </c>
      <c r="E63" s="45">
        <v>0</v>
      </c>
      <c r="F63" s="42">
        <v>0</v>
      </c>
      <c r="G63" s="42">
        <v>0</v>
      </c>
      <c r="H63" s="42">
        <v>0</v>
      </c>
      <c r="I63" s="44">
        <v>0</v>
      </c>
    </row>
    <row r="64" spans="1:9" ht="33.75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63">
        <v>0</v>
      </c>
    </row>
    <row r="65" spans="1:9" ht="78.75">
      <c r="A65" s="32" t="s">
        <v>85</v>
      </c>
      <c r="B65" s="23">
        <v>3131</v>
      </c>
      <c r="C65" s="23">
        <v>440</v>
      </c>
      <c r="D65" s="42">
        <v>0</v>
      </c>
      <c r="E65" s="45">
        <v>0</v>
      </c>
      <c r="F65" s="42">
        <v>0</v>
      </c>
      <c r="G65" s="42">
        <v>0</v>
      </c>
      <c r="H65" s="42">
        <v>0</v>
      </c>
      <c r="I65" s="44">
        <v>0</v>
      </c>
    </row>
    <row r="66" spans="1:9" ht="56.25">
      <c r="A66" s="32" t="s">
        <v>86</v>
      </c>
      <c r="B66" s="23">
        <v>3132</v>
      </c>
      <c r="C66" s="23">
        <v>450</v>
      </c>
      <c r="D66" s="42">
        <v>0</v>
      </c>
      <c r="E66" s="45">
        <v>0</v>
      </c>
      <c r="F66" s="42">
        <v>0</v>
      </c>
      <c r="G66" s="42">
        <v>0</v>
      </c>
      <c r="H66" s="42">
        <v>0</v>
      </c>
      <c r="I66" s="44">
        <v>0</v>
      </c>
    </row>
    <row r="67" spans="1:9" ht="45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63">
        <v>0</v>
      </c>
    </row>
    <row r="68" spans="1:9" ht="79.5">
      <c r="A68" s="40" t="s">
        <v>88</v>
      </c>
      <c r="B68" s="23">
        <v>3141</v>
      </c>
      <c r="C68" s="23">
        <v>470</v>
      </c>
      <c r="D68" s="42">
        <v>0</v>
      </c>
      <c r="E68" s="45">
        <v>0</v>
      </c>
      <c r="F68" s="42">
        <v>0</v>
      </c>
      <c r="G68" s="42">
        <v>0</v>
      </c>
      <c r="H68" s="42">
        <v>0</v>
      </c>
      <c r="I68" s="44">
        <v>0</v>
      </c>
    </row>
    <row r="69" spans="1:9" ht="68.25">
      <c r="A69" s="40" t="s">
        <v>89</v>
      </c>
      <c r="B69" s="23">
        <v>3142</v>
      </c>
      <c r="C69" s="23">
        <v>480</v>
      </c>
      <c r="D69" s="42">
        <v>0</v>
      </c>
      <c r="E69" s="45">
        <v>0</v>
      </c>
      <c r="F69" s="42">
        <v>0</v>
      </c>
      <c r="G69" s="42">
        <v>0</v>
      </c>
      <c r="H69" s="42">
        <v>0</v>
      </c>
      <c r="I69" s="44">
        <v>0</v>
      </c>
    </row>
    <row r="70" spans="1:9" ht="79.5">
      <c r="A70" s="40" t="s">
        <v>90</v>
      </c>
      <c r="B70" s="23">
        <v>3143</v>
      </c>
      <c r="C70" s="23">
        <v>490</v>
      </c>
      <c r="D70" s="42">
        <v>0</v>
      </c>
      <c r="E70" s="45">
        <v>0</v>
      </c>
      <c r="F70" s="42">
        <v>0</v>
      </c>
      <c r="G70" s="42">
        <v>0</v>
      </c>
      <c r="H70" s="42">
        <v>0</v>
      </c>
      <c r="I70" s="44">
        <v>0</v>
      </c>
    </row>
    <row r="71" spans="1:9" ht="56.25">
      <c r="A71" s="29" t="s">
        <v>91</v>
      </c>
      <c r="B71" s="30">
        <v>3150</v>
      </c>
      <c r="C71" s="30">
        <v>500</v>
      </c>
      <c r="D71" s="53">
        <v>0</v>
      </c>
      <c r="E71" s="57">
        <v>0</v>
      </c>
      <c r="F71" s="53">
        <v>0</v>
      </c>
      <c r="G71" s="53">
        <v>0</v>
      </c>
      <c r="H71" s="53">
        <v>0</v>
      </c>
      <c r="I71" s="63">
        <v>0</v>
      </c>
    </row>
    <row r="72" spans="1:9" ht="67.5">
      <c r="A72" s="29" t="s">
        <v>92</v>
      </c>
      <c r="B72" s="30">
        <v>3160</v>
      </c>
      <c r="C72" s="30">
        <v>510</v>
      </c>
      <c r="D72" s="53">
        <v>0</v>
      </c>
      <c r="E72" s="57">
        <v>0</v>
      </c>
      <c r="F72" s="53">
        <v>0</v>
      </c>
      <c r="G72" s="53">
        <v>0</v>
      </c>
      <c r="H72" s="53">
        <v>0</v>
      </c>
      <c r="I72" s="63">
        <v>0</v>
      </c>
    </row>
    <row r="73" spans="1:9" ht="42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27">
        <v>0</v>
      </c>
    </row>
    <row r="74" spans="1:9" ht="112.5">
      <c r="A74" s="34" t="s">
        <v>94</v>
      </c>
      <c r="B74" s="30">
        <v>3210</v>
      </c>
      <c r="C74" s="30">
        <v>530</v>
      </c>
      <c r="D74" s="58">
        <v>0</v>
      </c>
      <c r="E74" s="59">
        <v>0</v>
      </c>
      <c r="F74" s="58">
        <v>0</v>
      </c>
      <c r="G74" s="58">
        <v>0</v>
      </c>
      <c r="H74" s="58">
        <v>0</v>
      </c>
      <c r="I74" s="63">
        <v>0</v>
      </c>
    </row>
    <row r="75" spans="1:9" ht="112.5">
      <c r="A75" s="34" t="s">
        <v>95</v>
      </c>
      <c r="B75" s="30">
        <v>3220</v>
      </c>
      <c r="C75" s="30">
        <v>540</v>
      </c>
      <c r="D75" s="58">
        <v>0</v>
      </c>
      <c r="E75" s="59">
        <v>0</v>
      </c>
      <c r="F75" s="58">
        <v>0</v>
      </c>
      <c r="G75" s="58">
        <v>0</v>
      </c>
      <c r="H75" s="58">
        <v>0</v>
      </c>
      <c r="I75" s="63">
        <v>0</v>
      </c>
    </row>
    <row r="76" spans="1:9" ht="135">
      <c r="A76" s="29" t="s">
        <v>96</v>
      </c>
      <c r="B76" s="30">
        <v>3230</v>
      </c>
      <c r="C76" s="30">
        <v>550</v>
      </c>
      <c r="D76" s="58">
        <v>0</v>
      </c>
      <c r="E76" s="59">
        <v>0</v>
      </c>
      <c r="F76" s="58">
        <v>0</v>
      </c>
      <c r="G76" s="58">
        <v>0</v>
      </c>
      <c r="H76" s="58">
        <v>0</v>
      </c>
      <c r="I76" s="63">
        <v>0</v>
      </c>
    </row>
    <row r="77" spans="1:9" ht="56.25">
      <c r="A77" s="34" t="s">
        <v>97</v>
      </c>
      <c r="B77" s="30">
        <v>3240</v>
      </c>
      <c r="C77" s="30">
        <v>560</v>
      </c>
      <c r="D77" s="53">
        <v>0</v>
      </c>
      <c r="E77" s="57">
        <v>0</v>
      </c>
      <c r="F77" s="53">
        <v>0</v>
      </c>
      <c r="G77" s="53">
        <v>0</v>
      </c>
      <c r="H77" s="53">
        <v>0</v>
      </c>
      <c r="I77" s="63">
        <v>0</v>
      </c>
    </row>
    <row r="78" spans="1:9" ht="42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27">
        <v>0</v>
      </c>
    </row>
    <row r="79" spans="1:9" ht="45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63">
        <v>0</v>
      </c>
    </row>
    <row r="80" spans="1:9" ht="90">
      <c r="A80" s="32" t="s">
        <v>100</v>
      </c>
      <c r="B80" s="23">
        <v>4111</v>
      </c>
      <c r="C80" s="23">
        <v>590</v>
      </c>
      <c r="D80" s="53">
        <v>0</v>
      </c>
      <c r="E80" s="57">
        <v>0</v>
      </c>
      <c r="F80" s="53">
        <v>0</v>
      </c>
      <c r="G80" s="53">
        <v>0</v>
      </c>
      <c r="H80" s="53">
        <v>0</v>
      </c>
      <c r="I80" s="44">
        <v>0</v>
      </c>
    </row>
    <row r="81" spans="1:9" ht="78.75">
      <c r="A81" s="32" t="s">
        <v>101</v>
      </c>
      <c r="B81" s="23">
        <v>4112</v>
      </c>
      <c r="C81" s="23">
        <v>600</v>
      </c>
      <c r="D81" s="53">
        <v>0</v>
      </c>
      <c r="E81" s="57">
        <v>0</v>
      </c>
      <c r="F81" s="53">
        <v>0</v>
      </c>
      <c r="G81" s="53">
        <v>0</v>
      </c>
      <c r="H81" s="53">
        <v>0</v>
      </c>
      <c r="I81" s="44">
        <v>0</v>
      </c>
    </row>
    <row r="82" spans="1:9" ht="46.5">
      <c r="A82" s="41" t="s">
        <v>102</v>
      </c>
      <c r="B82" s="23">
        <v>4113</v>
      </c>
      <c r="C82" s="23">
        <v>610</v>
      </c>
      <c r="D82" s="42">
        <v>0</v>
      </c>
      <c r="E82" s="45">
        <v>0</v>
      </c>
      <c r="F82" s="42">
        <v>0</v>
      </c>
      <c r="G82" s="42">
        <v>0</v>
      </c>
      <c r="H82" s="42">
        <v>0</v>
      </c>
      <c r="I82" s="44">
        <v>0</v>
      </c>
    </row>
    <row r="83" spans="1:9" ht="31.5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27">
        <v>0</v>
      </c>
    </row>
    <row r="84" spans="1:9" ht="33.75">
      <c r="A84" s="29" t="s">
        <v>104</v>
      </c>
      <c r="B84" s="30">
        <v>4210</v>
      </c>
      <c r="C84" s="30">
        <v>630</v>
      </c>
      <c r="D84" s="53">
        <v>0</v>
      </c>
      <c r="E84" s="57">
        <v>0</v>
      </c>
      <c r="F84" s="53">
        <v>0</v>
      </c>
      <c r="G84" s="53">
        <v>0</v>
      </c>
      <c r="H84" s="53">
        <v>0</v>
      </c>
      <c r="I84" s="63">
        <v>0</v>
      </c>
    </row>
    <row r="85" spans="1:9" ht="22.5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22.5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9"/>
      <c r="E88" s="79"/>
      <c r="F88" s="47"/>
      <c r="G88" s="80">
        <v>0</v>
      </c>
      <c r="H88" s="80"/>
      <c r="I88" s="1"/>
    </row>
    <row r="89" spans="1:9" ht="15">
      <c r="A89" s="1"/>
      <c r="B89" s="47"/>
      <c r="C89" s="47"/>
      <c r="D89" s="77" t="s">
        <v>110</v>
      </c>
      <c r="E89" s="77"/>
      <c r="F89" s="47"/>
      <c r="G89" s="78" t="s">
        <v>111</v>
      </c>
      <c r="H89" s="78"/>
      <c r="I89" s="1"/>
    </row>
    <row r="90" spans="1:9" ht="15">
      <c r="A90" s="47" t="s">
        <v>112</v>
      </c>
      <c r="B90" s="1"/>
      <c r="C90" s="47"/>
      <c r="D90" s="81"/>
      <c r="E90" s="81"/>
      <c r="F90" s="47"/>
      <c r="G90" s="80">
        <v>0</v>
      </c>
      <c r="H90" s="80"/>
      <c r="I90" s="1"/>
    </row>
    <row r="91" spans="1:9" ht="15">
      <c r="A91" s="48" t="s">
        <v>113</v>
      </c>
      <c r="B91" s="1"/>
      <c r="C91" s="47"/>
      <c r="D91" s="77" t="s">
        <v>110</v>
      </c>
      <c r="E91" s="77"/>
      <c r="F91" s="1"/>
      <c r="G91" s="78" t="s">
        <v>111</v>
      </c>
      <c r="H91" s="78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3">
      <selection activeCell="G32" sqref="G32"/>
    </sheetView>
  </sheetViews>
  <sheetFormatPr defaultColWidth="8.7109375" defaultRowHeight="15"/>
  <cols>
    <col min="1" max="1" width="58.281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4" t="s">
        <v>0</v>
      </c>
      <c r="H1" s="64"/>
      <c r="I1" s="64"/>
      <c r="J1" s="2"/>
      <c r="K1" s="1"/>
    </row>
    <row r="2" spans="1:11" ht="15">
      <c r="A2" s="1"/>
      <c r="B2" s="1"/>
      <c r="C2" s="1"/>
      <c r="D2" s="1"/>
      <c r="E2" s="1"/>
      <c r="F2" s="1"/>
      <c r="G2" s="64"/>
      <c r="H2" s="64"/>
      <c r="I2" s="64"/>
      <c r="J2" s="2"/>
      <c r="K2" s="1"/>
    </row>
    <row r="3" spans="1:11" ht="15">
      <c r="A3" s="1"/>
      <c r="B3" s="1"/>
      <c r="C3" s="1"/>
      <c r="D3" s="1"/>
      <c r="E3" s="1"/>
      <c r="F3" s="1"/>
      <c r="G3" s="64"/>
      <c r="H3" s="64"/>
      <c r="I3" s="64"/>
      <c r="J3" s="2"/>
      <c r="K3" s="1"/>
    </row>
    <row r="4" spans="1:11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3"/>
      <c r="K4" s="3"/>
    </row>
    <row r="5" spans="1:11" ht="15">
      <c r="A5" s="66" t="s">
        <v>2</v>
      </c>
      <c r="B5" s="66"/>
      <c r="C5" s="66"/>
      <c r="D5" s="66"/>
      <c r="E5" s="66"/>
      <c r="F5" s="66"/>
      <c r="G5" s="4" t="s">
        <v>3</v>
      </c>
      <c r="H5" s="3"/>
      <c r="I5" s="3"/>
      <c r="J5" s="3"/>
      <c r="K5" s="3"/>
    </row>
    <row r="6" spans="1:11" ht="15">
      <c r="A6" s="65" t="s">
        <v>136</v>
      </c>
      <c r="B6" s="65"/>
      <c r="C6" s="65"/>
      <c r="D6" s="65"/>
      <c r="E6" s="65"/>
      <c r="F6" s="65"/>
      <c r="G6" s="65"/>
      <c r="H6" s="65"/>
      <c r="I6" s="65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5.25" customHeight="1">
      <c r="A9" s="8" t="s">
        <v>5</v>
      </c>
      <c r="B9" s="67" t="s">
        <v>114</v>
      </c>
      <c r="C9" s="67"/>
      <c r="D9" s="67"/>
      <c r="E9" s="67"/>
      <c r="F9" s="67"/>
      <c r="G9" s="67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8"/>
      <c r="C10" s="68"/>
      <c r="D10" s="68"/>
      <c r="E10" s="68"/>
      <c r="F10" s="68"/>
      <c r="G10" s="68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9" t="s">
        <v>12</v>
      </c>
      <c r="C11" s="69"/>
      <c r="D11" s="69"/>
      <c r="E11" s="69"/>
      <c r="F11" s="69"/>
      <c r="G11" s="69"/>
      <c r="H11" s="5" t="s">
        <v>13</v>
      </c>
      <c r="I11" s="14">
        <v>430</v>
      </c>
      <c r="J11" s="11"/>
      <c r="K11" s="13"/>
    </row>
    <row r="12" spans="1:11" ht="15" customHeight="1">
      <c r="A12" s="70" t="s">
        <v>14</v>
      </c>
      <c r="B12" s="70"/>
      <c r="C12" s="70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70" t="s">
        <v>15</v>
      </c>
      <c r="B13" s="70"/>
      <c r="C13" s="70"/>
      <c r="D13" s="19"/>
      <c r="E13" s="71"/>
      <c r="F13" s="71"/>
      <c r="G13" s="71"/>
      <c r="H13" s="71"/>
      <c r="I13" s="71"/>
      <c r="J13" s="11"/>
      <c r="K13" s="12"/>
    </row>
    <row r="14" spans="1:11" ht="15" customHeight="1">
      <c r="A14" s="70" t="s">
        <v>16</v>
      </c>
      <c r="B14" s="70"/>
      <c r="C14" s="70"/>
      <c r="D14" s="20"/>
      <c r="E14" s="72" t="s">
        <v>17</v>
      </c>
      <c r="F14" s="72"/>
      <c r="G14" s="72"/>
      <c r="H14" s="72"/>
      <c r="I14" s="72"/>
      <c r="J14" s="11"/>
      <c r="K14" s="12"/>
    </row>
    <row r="15" spans="1:11" ht="30" customHeight="1">
      <c r="A15" s="70" t="s">
        <v>18</v>
      </c>
      <c r="B15" s="70"/>
      <c r="C15" s="70"/>
      <c r="D15" s="21" t="s">
        <v>19</v>
      </c>
      <c r="E15" s="73" t="s">
        <v>20</v>
      </c>
      <c r="F15" s="73"/>
      <c r="G15" s="73"/>
      <c r="H15" s="73"/>
      <c r="I15" s="73"/>
      <c r="J15" s="11"/>
      <c r="K15" s="12"/>
    </row>
    <row r="16" spans="1:11" ht="1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6.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4" t="s">
        <v>23</v>
      </c>
      <c r="B18" s="75" t="s">
        <v>24</v>
      </c>
      <c r="C18" s="74" t="s">
        <v>25</v>
      </c>
      <c r="D18" s="75" t="s">
        <v>26</v>
      </c>
      <c r="E18" s="75" t="s">
        <v>27</v>
      </c>
      <c r="F18" s="76" t="s">
        <v>28</v>
      </c>
      <c r="G18" s="76" t="s">
        <v>29</v>
      </c>
      <c r="H18" s="76" t="s">
        <v>30</v>
      </c>
      <c r="I18" s="75" t="s">
        <v>31</v>
      </c>
      <c r="J18" s="5"/>
      <c r="K18" s="5"/>
    </row>
    <row r="19" spans="1:11" ht="15">
      <c r="A19" s="74"/>
      <c r="B19" s="75"/>
      <c r="C19" s="74"/>
      <c r="D19" s="75"/>
      <c r="E19" s="75"/>
      <c r="F19" s="76"/>
      <c r="G19" s="76"/>
      <c r="H19" s="76"/>
      <c r="I19" s="75"/>
      <c r="J19" s="5"/>
      <c r="K19" s="5"/>
    </row>
    <row r="20" spans="1:11" ht="15">
      <c r="A20" s="74"/>
      <c r="B20" s="75"/>
      <c r="C20" s="74"/>
      <c r="D20" s="75"/>
      <c r="E20" s="75"/>
      <c r="F20" s="76"/>
      <c r="G20" s="76"/>
      <c r="H20" s="76"/>
      <c r="I20" s="75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5477599</v>
      </c>
      <c r="E22" s="27">
        <f t="shared" si="0"/>
        <v>0</v>
      </c>
      <c r="F22" s="27">
        <f t="shared" si="0"/>
        <v>0</v>
      </c>
      <c r="G22" s="27">
        <f t="shared" si="0"/>
        <v>3534646.3</v>
      </c>
      <c r="H22" s="27">
        <f t="shared" si="0"/>
        <v>3534646.3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5477599</v>
      </c>
      <c r="E23" s="27">
        <f t="shared" si="1"/>
        <v>0</v>
      </c>
      <c r="F23" s="27">
        <f t="shared" si="1"/>
        <v>0</v>
      </c>
      <c r="G23" s="27">
        <f t="shared" si="1"/>
        <v>3534646.3</v>
      </c>
      <c r="H23" s="27">
        <f t="shared" si="1"/>
        <v>3534646.3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5477599</v>
      </c>
      <c r="E24" s="27">
        <f t="shared" si="2"/>
        <v>0</v>
      </c>
      <c r="F24" s="27">
        <f t="shared" si="2"/>
        <v>0</v>
      </c>
      <c r="G24" s="27">
        <f t="shared" si="2"/>
        <v>3534646.3</v>
      </c>
      <c r="H24" s="27">
        <f t="shared" si="2"/>
        <v>3534646.3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4489000</v>
      </c>
      <c r="E25" s="49">
        <f t="shared" si="3"/>
        <v>0</v>
      </c>
      <c r="F25" s="49">
        <f t="shared" si="3"/>
        <v>0</v>
      </c>
      <c r="G25" s="49">
        <f t="shared" si="3"/>
        <v>2901452.86</v>
      </c>
      <c r="H25" s="49">
        <f t="shared" si="3"/>
        <v>2901452.86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4489000</v>
      </c>
      <c r="E26" s="50">
        <v>0</v>
      </c>
      <c r="F26" s="50">
        <v>0</v>
      </c>
      <c r="G26" s="50">
        <v>2901452.86</v>
      </c>
      <c r="H26" s="50">
        <v>2901452.86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>
        <v>0</v>
      </c>
      <c r="E27" s="50">
        <v>0</v>
      </c>
      <c r="F27" s="50">
        <v>0</v>
      </c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988599</v>
      </c>
      <c r="E28" s="51">
        <v>0</v>
      </c>
      <c r="F28" s="51">
        <v>0</v>
      </c>
      <c r="G28" s="51">
        <v>633193.44</v>
      </c>
      <c r="H28" s="51">
        <v>633193.44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0</v>
      </c>
      <c r="E36" s="49">
        <f t="shared" si="5"/>
        <v>0</v>
      </c>
      <c r="F36" s="49">
        <f t="shared" si="5"/>
        <v>0</v>
      </c>
      <c r="G36" s="49">
        <f t="shared" si="5"/>
        <v>0</v>
      </c>
      <c r="H36" s="49">
        <f t="shared" si="5"/>
        <v>0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1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>
        <f aca="true" t="shared" si="7" ref="D46:I46">D47+D48</f>
        <v>0</v>
      </c>
      <c r="E46" s="52">
        <f t="shared" si="7"/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8" ref="D49:I49">D50+D51+D52</f>
        <v>0</v>
      </c>
      <c r="E49" s="52">
        <f t="shared" si="8"/>
        <v>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9" ref="D53:I53">D54+D55+D56</f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 t="s">
        <v>33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9"/>
      <c r="E88" s="79"/>
      <c r="F88" s="47"/>
      <c r="G88" s="80">
        <v>0</v>
      </c>
      <c r="H88" s="80"/>
      <c r="I88" s="1"/>
    </row>
    <row r="89" spans="1:9" ht="15">
      <c r="A89" s="1"/>
      <c r="B89" s="47"/>
      <c r="C89" s="47"/>
      <c r="D89" s="77" t="s">
        <v>110</v>
      </c>
      <c r="E89" s="77"/>
      <c r="F89" s="47"/>
      <c r="G89" s="78" t="s">
        <v>111</v>
      </c>
      <c r="H89" s="78"/>
      <c r="I89" s="1"/>
    </row>
    <row r="90" spans="1:9" ht="15">
      <c r="A90" s="47" t="s">
        <v>112</v>
      </c>
      <c r="B90" s="1"/>
      <c r="C90" s="47"/>
      <c r="D90" s="81"/>
      <c r="E90" s="81"/>
      <c r="F90" s="47"/>
      <c r="G90" s="80">
        <v>0</v>
      </c>
      <c r="H90" s="80"/>
      <c r="I90" s="1"/>
    </row>
    <row r="91" spans="1:9" ht="15">
      <c r="A91" s="48" t="s">
        <v>115</v>
      </c>
      <c r="B91" s="1"/>
      <c r="C91" s="47"/>
      <c r="D91" s="77" t="s">
        <v>110</v>
      </c>
      <c r="E91" s="77"/>
      <c r="F91" s="1"/>
      <c r="G91" s="78" t="s">
        <v>111</v>
      </c>
      <c r="H91" s="78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6">
      <selection activeCell="H28" sqref="H28"/>
    </sheetView>
  </sheetViews>
  <sheetFormatPr defaultColWidth="8.7109375" defaultRowHeight="15"/>
  <cols>
    <col min="1" max="1" width="60.4218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4" t="s">
        <v>0</v>
      </c>
      <c r="H1" s="64"/>
      <c r="I1" s="64"/>
      <c r="J1" s="2"/>
      <c r="K1" s="1"/>
    </row>
    <row r="2" spans="1:11" ht="15">
      <c r="A2" s="1"/>
      <c r="B2" s="1"/>
      <c r="C2" s="1"/>
      <c r="D2" s="1"/>
      <c r="E2" s="1"/>
      <c r="F2" s="1"/>
      <c r="G2" s="64"/>
      <c r="H2" s="64"/>
      <c r="I2" s="64"/>
      <c r="J2" s="2"/>
      <c r="K2" s="1"/>
    </row>
    <row r="3" spans="1:11" ht="15">
      <c r="A3" s="1"/>
      <c r="B3" s="1"/>
      <c r="C3" s="1"/>
      <c r="D3" s="1"/>
      <c r="E3" s="1"/>
      <c r="F3" s="1"/>
      <c r="G3" s="64"/>
      <c r="H3" s="64"/>
      <c r="I3" s="64"/>
      <c r="J3" s="2"/>
      <c r="K3" s="1"/>
    </row>
    <row r="4" spans="1:11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3"/>
      <c r="K4" s="3"/>
    </row>
    <row r="5" spans="1:11" ht="15">
      <c r="A5" s="66" t="s">
        <v>2</v>
      </c>
      <c r="B5" s="66"/>
      <c r="C5" s="66"/>
      <c r="D5" s="66"/>
      <c r="E5" s="66"/>
      <c r="F5" s="66"/>
      <c r="G5" s="4" t="s">
        <v>3</v>
      </c>
      <c r="H5" s="3"/>
      <c r="I5" s="3"/>
      <c r="J5" s="3"/>
      <c r="K5" s="3"/>
    </row>
    <row r="6" spans="1:11" ht="15">
      <c r="A6" s="65" t="s">
        <v>136</v>
      </c>
      <c r="B6" s="65"/>
      <c r="C6" s="65"/>
      <c r="D6" s="65"/>
      <c r="E6" s="65"/>
      <c r="F6" s="65"/>
      <c r="G6" s="65"/>
      <c r="H6" s="65"/>
      <c r="I6" s="65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9" customHeight="1">
      <c r="A9" s="8" t="s">
        <v>5</v>
      </c>
      <c r="B9" s="67" t="s">
        <v>116</v>
      </c>
      <c r="C9" s="67"/>
      <c r="D9" s="67"/>
      <c r="E9" s="67"/>
      <c r="F9" s="67"/>
      <c r="G9" s="67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8"/>
      <c r="C10" s="68"/>
      <c r="D10" s="68"/>
      <c r="E10" s="68"/>
      <c r="F10" s="68"/>
      <c r="G10" s="68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9" t="s">
        <v>12</v>
      </c>
      <c r="C11" s="69"/>
      <c r="D11" s="69"/>
      <c r="E11" s="69"/>
      <c r="F11" s="69"/>
      <c r="G11" s="69"/>
      <c r="H11" s="5" t="s">
        <v>13</v>
      </c>
      <c r="I11" s="14">
        <v>430</v>
      </c>
      <c r="J11" s="11"/>
      <c r="K11" s="13"/>
    </row>
    <row r="12" spans="1:11" ht="15" customHeight="1">
      <c r="A12" s="70" t="s">
        <v>14</v>
      </c>
      <c r="B12" s="70"/>
      <c r="C12" s="70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70" t="s">
        <v>15</v>
      </c>
      <c r="B13" s="70"/>
      <c r="C13" s="70"/>
      <c r="D13" s="19"/>
      <c r="E13" s="71"/>
      <c r="F13" s="71"/>
      <c r="G13" s="71"/>
      <c r="H13" s="71"/>
      <c r="I13" s="71"/>
      <c r="J13" s="11"/>
      <c r="K13" s="12"/>
    </row>
    <row r="14" spans="1:11" ht="15" customHeight="1">
      <c r="A14" s="70" t="s">
        <v>16</v>
      </c>
      <c r="B14" s="70"/>
      <c r="C14" s="70"/>
      <c r="D14" s="20"/>
      <c r="E14" s="72" t="s">
        <v>17</v>
      </c>
      <c r="F14" s="72"/>
      <c r="G14" s="72"/>
      <c r="H14" s="72"/>
      <c r="I14" s="72"/>
      <c r="J14" s="11"/>
      <c r="K14" s="12"/>
    </row>
    <row r="15" spans="1:11" ht="42.75" customHeight="1">
      <c r="A15" s="70" t="s">
        <v>18</v>
      </c>
      <c r="B15" s="70"/>
      <c r="C15" s="70"/>
      <c r="D15" s="21" t="s">
        <v>19</v>
      </c>
      <c r="E15" s="73" t="s">
        <v>20</v>
      </c>
      <c r="F15" s="73"/>
      <c r="G15" s="73"/>
      <c r="H15" s="73"/>
      <c r="I15" s="73"/>
      <c r="J15" s="11"/>
      <c r="K15" s="12"/>
    </row>
    <row r="16" spans="1:11" ht="16.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4" t="s">
        <v>23</v>
      </c>
      <c r="B18" s="75" t="s">
        <v>24</v>
      </c>
      <c r="C18" s="74" t="s">
        <v>25</v>
      </c>
      <c r="D18" s="75" t="s">
        <v>26</v>
      </c>
      <c r="E18" s="75" t="s">
        <v>27</v>
      </c>
      <c r="F18" s="76" t="s">
        <v>28</v>
      </c>
      <c r="G18" s="76" t="s">
        <v>29</v>
      </c>
      <c r="H18" s="76" t="s">
        <v>30</v>
      </c>
      <c r="I18" s="75" t="s">
        <v>31</v>
      </c>
      <c r="J18" s="5"/>
      <c r="K18" s="5"/>
    </row>
    <row r="19" spans="1:11" ht="15">
      <c r="A19" s="74"/>
      <c r="B19" s="75"/>
      <c r="C19" s="74"/>
      <c r="D19" s="75"/>
      <c r="E19" s="75"/>
      <c r="F19" s="76"/>
      <c r="G19" s="76"/>
      <c r="H19" s="76"/>
      <c r="I19" s="75"/>
      <c r="J19" s="5"/>
      <c r="K19" s="5"/>
    </row>
    <row r="20" spans="1:11" ht="15">
      <c r="A20" s="74"/>
      <c r="B20" s="75"/>
      <c r="C20" s="74"/>
      <c r="D20" s="75"/>
      <c r="E20" s="75"/>
      <c r="F20" s="76"/>
      <c r="G20" s="76"/>
      <c r="H20" s="76"/>
      <c r="I20" s="75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3314130</v>
      </c>
      <c r="E22" s="27">
        <f t="shared" si="0"/>
        <v>0</v>
      </c>
      <c r="F22" s="27">
        <f t="shared" si="0"/>
        <v>0</v>
      </c>
      <c r="G22" s="27">
        <f t="shared" si="0"/>
        <v>2191735.78</v>
      </c>
      <c r="H22" s="27">
        <f t="shared" si="0"/>
        <v>2191735.78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3314130</v>
      </c>
      <c r="E23" s="27">
        <f t="shared" si="1"/>
        <v>0</v>
      </c>
      <c r="F23" s="27">
        <f t="shared" si="1"/>
        <v>0</v>
      </c>
      <c r="G23" s="27">
        <f t="shared" si="1"/>
        <v>2191735.78</v>
      </c>
      <c r="H23" s="27">
        <f t="shared" si="1"/>
        <v>2191735.78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3314130</v>
      </c>
      <c r="E24" s="27">
        <f t="shared" si="2"/>
        <v>0</v>
      </c>
      <c r="F24" s="27">
        <f t="shared" si="2"/>
        <v>0</v>
      </c>
      <c r="G24" s="27">
        <f t="shared" si="2"/>
        <v>2191735.78</v>
      </c>
      <c r="H24" s="27">
        <f t="shared" si="2"/>
        <v>2191735.78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2716500</v>
      </c>
      <c r="E25" s="49">
        <f t="shared" si="3"/>
        <v>0</v>
      </c>
      <c r="F25" s="49">
        <f t="shared" si="3"/>
        <v>0</v>
      </c>
      <c r="G25" s="49">
        <f t="shared" si="3"/>
        <v>1799123.93</v>
      </c>
      <c r="H25" s="49">
        <f t="shared" si="3"/>
        <v>1799123.93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2716500</v>
      </c>
      <c r="E26" s="50"/>
      <c r="F26" s="50"/>
      <c r="G26" s="50">
        <v>1799123.93</v>
      </c>
      <c r="H26" s="50">
        <v>1799123.93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597630</v>
      </c>
      <c r="E28" s="51"/>
      <c r="F28" s="51"/>
      <c r="G28" s="51">
        <v>392611.85</v>
      </c>
      <c r="H28" s="51">
        <v>392611.85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0</v>
      </c>
      <c r="E36" s="49">
        <f t="shared" si="5"/>
        <v>0</v>
      </c>
      <c r="F36" s="49">
        <f t="shared" si="5"/>
        <v>0</v>
      </c>
      <c r="G36" s="49">
        <f t="shared" si="5"/>
        <v>0</v>
      </c>
      <c r="H36" s="49">
        <f t="shared" si="5"/>
        <v>0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5.5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>
        <f aca="true" t="shared" si="7" ref="D46:I46">D47+D48</f>
        <v>0</v>
      </c>
      <c r="E46" s="52">
        <f t="shared" si="7"/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8" ref="D49:I49">D50+D51+D52</f>
        <v>0</v>
      </c>
      <c r="E49" s="52">
        <f t="shared" si="8"/>
        <v>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9" ref="D53:I53">D54+D55+D56</f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9"/>
      <c r="E88" s="79"/>
      <c r="F88" s="47"/>
      <c r="G88" s="80">
        <v>0</v>
      </c>
      <c r="H88" s="80"/>
      <c r="I88" s="1"/>
    </row>
    <row r="89" spans="1:9" ht="15">
      <c r="A89" s="1"/>
      <c r="B89" s="47"/>
      <c r="C89" s="47"/>
      <c r="D89" s="77" t="s">
        <v>110</v>
      </c>
      <c r="E89" s="77"/>
      <c r="F89" s="47"/>
      <c r="G89" s="78" t="s">
        <v>111</v>
      </c>
      <c r="H89" s="78"/>
      <c r="I89" s="1"/>
    </row>
    <row r="90" spans="1:9" ht="15">
      <c r="A90" s="47" t="s">
        <v>112</v>
      </c>
      <c r="B90" s="1"/>
      <c r="C90" s="47"/>
      <c r="D90" s="81"/>
      <c r="E90" s="81"/>
      <c r="F90" s="47"/>
      <c r="G90" s="80">
        <v>0</v>
      </c>
      <c r="H90" s="80"/>
      <c r="I90" s="1"/>
    </row>
    <row r="91" spans="1:9" ht="15">
      <c r="A91" s="48" t="s">
        <v>115</v>
      </c>
      <c r="B91" s="1"/>
      <c r="C91" s="47"/>
      <c r="D91" s="77" t="s">
        <v>110</v>
      </c>
      <c r="E91" s="77"/>
      <c r="F91" s="1"/>
      <c r="G91" s="78" t="s">
        <v>111</v>
      </c>
      <c r="H91" s="78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3">
      <selection activeCell="K26" sqref="K26"/>
    </sheetView>
  </sheetViews>
  <sheetFormatPr defaultColWidth="8.7109375" defaultRowHeight="15"/>
  <cols>
    <col min="1" max="1" width="62.71093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4" t="s">
        <v>0</v>
      </c>
      <c r="H1" s="64"/>
      <c r="I1" s="64"/>
      <c r="J1" s="2"/>
      <c r="K1" s="1"/>
    </row>
    <row r="2" spans="1:11" ht="15">
      <c r="A2" s="1"/>
      <c r="B2" s="1"/>
      <c r="C2" s="1"/>
      <c r="D2" s="1"/>
      <c r="E2" s="1"/>
      <c r="F2" s="1"/>
      <c r="G2" s="64"/>
      <c r="H2" s="64"/>
      <c r="I2" s="64"/>
      <c r="J2" s="2"/>
      <c r="K2" s="1"/>
    </row>
    <row r="3" spans="1:11" ht="15">
      <c r="A3" s="1"/>
      <c r="B3" s="1"/>
      <c r="C3" s="1"/>
      <c r="D3" s="1"/>
      <c r="E3" s="1"/>
      <c r="F3" s="1"/>
      <c r="G3" s="64"/>
      <c r="H3" s="64"/>
      <c r="I3" s="64"/>
      <c r="J3" s="2"/>
      <c r="K3" s="1"/>
    </row>
    <row r="4" spans="1:11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3"/>
      <c r="K4" s="3"/>
    </row>
    <row r="5" spans="1:11" ht="15">
      <c r="A5" s="66" t="s">
        <v>2</v>
      </c>
      <c r="B5" s="66"/>
      <c r="C5" s="66"/>
      <c r="D5" s="66"/>
      <c r="E5" s="66"/>
      <c r="F5" s="66"/>
      <c r="G5" s="4" t="s">
        <v>3</v>
      </c>
      <c r="H5" s="3"/>
      <c r="I5" s="3"/>
      <c r="J5" s="3"/>
      <c r="K5" s="3"/>
    </row>
    <row r="6" spans="1:11" ht="15">
      <c r="A6" s="65" t="s">
        <v>136</v>
      </c>
      <c r="B6" s="65"/>
      <c r="C6" s="65"/>
      <c r="D6" s="65"/>
      <c r="E6" s="65"/>
      <c r="F6" s="65"/>
      <c r="G6" s="65"/>
      <c r="H6" s="65"/>
      <c r="I6" s="65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29.25" customHeight="1">
      <c r="A9" s="8" t="s">
        <v>5</v>
      </c>
      <c r="B9" s="67" t="s">
        <v>117</v>
      </c>
      <c r="C9" s="67"/>
      <c r="D9" s="67"/>
      <c r="E9" s="67"/>
      <c r="F9" s="67"/>
      <c r="G9" s="67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8"/>
      <c r="C10" s="68"/>
      <c r="D10" s="68"/>
      <c r="E10" s="68"/>
      <c r="F10" s="68"/>
      <c r="G10" s="68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9" t="s">
        <v>12</v>
      </c>
      <c r="C11" s="69"/>
      <c r="D11" s="69"/>
      <c r="E11" s="69"/>
      <c r="F11" s="69"/>
      <c r="G11" s="69"/>
      <c r="H11" s="5" t="s">
        <v>13</v>
      </c>
      <c r="I11" s="14">
        <v>430</v>
      </c>
      <c r="J11" s="11"/>
      <c r="K11" s="13"/>
    </row>
    <row r="12" spans="1:11" ht="15" customHeight="1">
      <c r="A12" s="70" t="s">
        <v>14</v>
      </c>
      <c r="B12" s="70"/>
      <c r="C12" s="70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70" t="s">
        <v>15</v>
      </c>
      <c r="B13" s="70"/>
      <c r="C13" s="70"/>
      <c r="D13" s="19"/>
      <c r="E13" s="71"/>
      <c r="F13" s="71"/>
      <c r="G13" s="71"/>
      <c r="H13" s="71"/>
      <c r="I13" s="71"/>
      <c r="J13" s="11"/>
      <c r="K13" s="12"/>
    </row>
    <row r="14" spans="1:11" ht="15" customHeight="1">
      <c r="A14" s="70" t="s">
        <v>16</v>
      </c>
      <c r="B14" s="70"/>
      <c r="C14" s="70"/>
      <c r="D14" s="20"/>
      <c r="E14" s="72" t="s">
        <v>17</v>
      </c>
      <c r="F14" s="72"/>
      <c r="G14" s="72"/>
      <c r="H14" s="72"/>
      <c r="I14" s="72"/>
      <c r="J14" s="11"/>
      <c r="K14" s="12"/>
    </row>
    <row r="15" spans="1:11" ht="36.75" customHeight="1">
      <c r="A15" s="70" t="s">
        <v>18</v>
      </c>
      <c r="B15" s="70"/>
      <c r="C15" s="70"/>
      <c r="D15" s="21" t="s">
        <v>19</v>
      </c>
      <c r="E15" s="73" t="s">
        <v>20</v>
      </c>
      <c r="F15" s="73"/>
      <c r="G15" s="73"/>
      <c r="H15" s="73"/>
      <c r="I15" s="73"/>
      <c r="J15" s="11"/>
      <c r="K15" s="12"/>
    </row>
    <row r="16" spans="1:11" ht="15.7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4" t="s">
        <v>23</v>
      </c>
      <c r="B18" s="75" t="s">
        <v>24</v>
      </c>
      <c r="C18" s="74" t="s">
        <v>25</v>
      </c>
      <c r="D18" s="75" t="s">
        <v>26</v>
      </c>
      <c r="E18" s="75" t="s">
        <v>27</v>
      </c>
      <c r="F18" s="76" t="s">
        <v>28</v>
      </c>
      <c r="G18" s="76" t="s">
        <v>29</v>
      </c>
      <c r="H18" s="76" t="s">
        <v>30</v>
      </c>
      <c r="I18" s="75" t="s">
        <v>31</v>
      </c>
      <c r="J18" s="5"/>
      <c r="K18" s="5"/>
    </row>
    <row r="19" spans="1:11" ht="15">
      <c r="A19" s="74"/>
      <c r="B19" s="75"/>
      <c r="C19" s="74"/>
      <c r="D19" s="75"/>
      <c r="E19" s="75"/>
      <c r="F19" s="76"/>
      <c r="G19" s="76"/>
      <c r="H19" s="76"/>
      <c r="I19" s="75"/>
      <c r="J19" s="5"/>
      <c r="K19" s="5"/>
    </row>
    <row r="20" spans="1:11" ht="15">
      <c r="A20" s="74"/>
      <c r="B20" s="75"/>
      <c r="C20" s="74"/>
      <c r="D20" s="75"/>
      <c r="E20" s="75"/>
      <c r="F20" s="76"/>
      <c r="G20" s="76"/>
      <c r="H20" s="76"/>
      <c r="I20" s="75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2782698</v>
      </c>
      <c r="E22" s="27">
        <f t="shared" si="0"/>
        <v>0</v>
      </c>
      <c r="F22" s="27">
        <f t="shared" si="0"/>
        <v>0</v>
      </c>
      <c r="G22" s="27">
        <f t="shared" si="0"/>
        <v>1929614.29</v>
      </c>
      <c r="H22" s="27">
        <f t="shared" si="0"/>
        <v>1929614.29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2782698</v>
      </c>
      <c r="E23" s="27">
        <f t="shared" si="1"/>
        <v>0</v>
      </c>
      <c r="F23" s="27">
        <f t="shared" si="1"/>
        <v>0</v>
      </c>
      <c r="G23" s="27">
        <f t="shared" si="1"/>
        <v>1929614.29</v>
      </c>
      <c r="H23" s="27">
        <f t="shared" si="1"/>
        <v>1929614.29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2782698</v>
      </c>
      <c r="E24" s="27">
        <f t="shared" si="2"/>
        <v>0</v>
      </c>
      <c r="F24" s="27">
        <f t="shared" si="2"/>
        <v>0</v>
      </c>
      <c r="G24" s="27">
        <f t="shared" si="2"/>
        <v>1929614.29</v>
      </c>
      <c r="H24" s="27">
        <f t="shared" si="2"/>
        <v>1929614.29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2280900</v>
      </c>
      <c r="E25" s="49">
        <f t="shared" si="3"/>
        <v>0</v>
      </c>
      <c r="F25" s="49">
        <f t="shared" si="3"/>
        <v>0</v>
      </c>
      <c r="G25" s="49">
        <f t="shared" si="3"/>
        <v>1583921.74</v>
      </c>
      <c r="H25" s="49">
        <f t="shared" si="3"/>
        <v>1583921.74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2280900</v>
      </c>
      <c r="E26" s="50"/>
      <c r="F26" s="50"/>
      <c r="G26" s="50">
        <v>1583921.74</v>
      </c>
      <c r="H26" s="50">
        <v>1583921.74</v>
      </c>
      <c r="I26" s="50"/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/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501798</v>
      </c>
      <c r="E28" s="51"/>
      <c r="F28" s="51"/>
      <c r="G28" s="51">
        <v>345692.55</v>
      </c>
      <c r="H28" s="51">
        <v>345692.55</v>
      </c>
      <c r="I28" s="51"/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0</v>
      </c>
      <c r="E36" s="49">
        <f t="shared" si="5"/>
        <v>0</v>
      </c>
      <c r="F36" s="49">
        <f t="shared" si="5"/>
        <v>0</v>
      </c>
      <c r="G36" s="49">
        <f t="shared" si="5"/>
        <v>0</v>
      </c>
      <c r="H36" s="49">
        <f t="shared" si="5"/>
        <v>0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15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>
        <f aca="true" t="shared" si="7" ref="D46:I46">D47+D48</f>
        <v>0</v>
      </c>
      <c r="E46" s="52">
        <f t="shared" si="7"/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8" ref="D49:I49">D50+D51+D52</f>
        <v>0</v>
      </c>
      <c r="E49" s="52">
        <f t="shared" si="8"/>
        <v>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9" ref="D53:I53">D54+D55+D56</f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9"/>
      <c r="E88" s="79"/>
      <c r="F88" s="47"/>
      <c r="G88" s="80">
        <v>0</v>
      </c>
      <c r="H88" s="80"/>
      <c r="I88" s="1"/>
    </row>
    <row r="89" spans="1:9" ht="15">
      <c r="A89" s="1"/>
      <c r="B89" s="47"/>
      <c r="C89" s="47"/>
      <c r="D89" s="77" t="s">
        <v>110</v>
      </c>
      <c r="E89" s="77"/>
      <c r="F89" s="47"/>
      <c r="G89" s="78" t="s">
        <v>111</v>
      </c>
      <c r="H89" s="78"/>
      <c r="I89" s="1"/>
    </row>
    <row r="90" spans="1:9" ht="15">
      <c r="A90" s="47" t="s">
        <v>112</v>
      </c>
      <c r="B90" s="1"/>
      <c r="C90" s="47"/>
      <c r="D90" s="81"/>
      <c r="E90" s="81"/>
      <c r="F90" s="47"/>
      <c r="G90" s="80">
        <v>0</v>
      </c>
      <c r="H90" s="80"/>
      <c r="I90" s="1"/>
    </row>
    <row r="91" spans="1:9" ht="15">
      <c r="A91" s="48" t="s">
        <v>115</v>
      </c>
      <c r="B91" s="1"/>
      <c r="C91" s="47"/>
      <c r="D91" s="77" t="s">
        <v>110</v>
      </c>
      <c r="E91" s="77"/>
      <c r="F91" s="1"/>
      <c r="G91" s="78" t="s">
        <v>111</v>
      </c>
      <c r="H91" s="78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K91"/>
  <sheetViews>
    <sheetView zoomScalePageLayoutView="0" workbookViewId="0" topLeftCell="A13">
      <selection activeCell="J12" sqref="J12"/>
    </sheetView>
  </sheetViews>
  <sheetFormatPr defaultColWidth="8.7109375" defaultRowHeight="15"/>
  <cols>
    <col min="1" max="1" width="61.4218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4" t="s">
        <v>0</v>
      </c>
      <c r="H1" s="64"/>
      <c r="I1" s="64"/>
      <c r="J1" s="2"/>
      <c r="K1" s="1"/>
    </row>
    <row r="2" spans="1:11" ht="15">
      <c r="A2" s="1"/>
      <c r="B2" s="1"/>
      <c r="C2" s="1"/>
      <c r="D2" s="1"/>
      <c r="E2" s="1"/>
      <c r="F2" s="1"/>
      <c r="G2" s="64"/>
      <c r="H2" s="64"/>
      <c r="I2" s="64"/>
      <c r="J2" s="2"/>
      <c r="K2" s="1"/>
    </row>
    <row r="3" spans="1:11" ht="15">
      <c r="A3" s="1"/>
      <c r="B3" s="1"/>
      <c r="C3" s="1"/>
      <c r="D3" s="1"/>
      <c r="E3" s="1"/>
      <c r="F3" s="1"/>
      <c r="G3" s="64"/>
      <c r="H3" s="64"/>
      <c r="I3" s="64"/>
      <c r="J3" s="2"/>
      <c r="K3" s="1"/>
    </row>
    <row r="4" spans="1:11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3"/>
      <c r="K4" s="3"/>
    </row>
    <row r="5" spans="1:11" ht="15">
      <c r="A5" s="66" t="s">
        <v>2</v>
      </c>
      <c r="B5" s="66"/>
      <c r="C5" s="66"/>
      <c r="D5" s="66"/>
      <c r="E5" s="66"/>
      <c r="F5" s="66"/>
      <c r="G5" s="4" t="s">
        <v>3</v>
      </c>
      <c r="H5" s="3"/>
      <c r="I5" s="3"/>
      <c r="J5" s="3"/>
      <c r="K5" s="3"/>
    </row>
    <row r="6" spans="1:11" ht="15">
      <c r="A6" s="65" t="s">
        <v>136</v>
      </c>
      <c r="B6" s="65"/>
      <c r="C6" s="65"/>
      <c r="D6" s="65"/>
      <c r="E6" s="65"/>
      <c r="F6" s="65"/>
      <c r="G6" s="65"/>
      <c r="H6" s="65"/>
      <c r="I6" s="65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0" customHeight="1">
      <c r="A9" s="8" t="s">
        <v>5</v>
      </c>
      <c r="B9" s="67" t="s">
        <v>118</v>
      </c>
      <c r="C9" s="67"/>
      <c r="D9" s="67"/>
      <c r="E9" s="67"/>
      <c r="F9" s="67"/>
      <c r="G9" s="67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8"/>
      <c r="C10" s="68"/>
      <c r="D10" s="68"/>
      <c r="E10" s="68"/>
      <c r="F10" s="68"/>
      <c r="G10" s="68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9" t="s">
        <v>12</v>
      </c>
      <c r="C11" s="69"/>
      <c r="D11" s="69"/>
      <c r="E11" s="69"/>
      <c r="F11" s="69"/>
      <c r="G11" s="69"/>
      <c r="H11" s="5" t="s">
        <v>13</v>
      </c>
      <c r="I11" s="14">
        <v>430</v>
      </c>
      <c r="J11" s="11"/>
      <c r="K11" s="13"/>
    </row>
    <row r="12" spans="1:11" ht="15" customHeight="1">
      <c r="A12" s="70" t="s">
        <v>14</v>
      </c>
      <c r="B12" s="70"/>
      <c r="C12" s="70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70" t="s">
        <v>15</v>
      </c>
      <c r="B13" s="70"/>
      <c r="C13" s="70"/>
      <c r="D13" s="19"/>
      <c r="E13" s="71"/>
      <c r="F13" s="71"/>
      <c r="G13" s="71"/>
      <c r="H13" s="71"/>
      <c r="I13" s="71"/>
      <c r="J13" s="11"/>
      <c r="K13" s="12"/>
    </row>
    <row r="14" spans="1:11" ht="15" customHeight="1">
      <c r="A14" s="70" t="s">
        <v>16</v>
      </c>
      <c r="B14" s="70"/>
      <c r="C14" s="70"/>
      <c r="D14" s="20"/>
      <c r="E14" s="72" t="s">
        <v>17</v>
      </c>
      <c r="F14" s="72"/>
      <c r="G14" s="72"/>
      <c r="H14" s="72"/>
      <c r="I14" s="72"/>
      <c r="J14" s="11"/>
      <c r="K14" s="12"/>
    </row>
    <row r="15" spans="1:11" ht="42" customHeight="1">
      <c r="A15" s="70" t="s">
        <v>18</v>
      </c>
      <c r="B15" s="70"/>
      <c r="C15" s="70"/>
      <c r="D15" s="21" t="s">
        <v>19</v>
      </c>
      <c r="E15" s="73" t="s">
        <v>20</v>
      </c>
      <c r="F15" s="73"/>
      <c r="G15" s="73"/>
      <c r="H15" s="73"/>
      <c r="I15" s="73"/>
      <c r="J15" s="11"/>
      <c r="K15" s="12"/>
    </row>
    <row r="16" spans="1:11" ht="18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4" t="s">
        <v>23</v>
      </c>
      <c r="B18" s="75" t="s">
        <v>24</v>
      </c>
      <c r="C18" s="74" t="s">
        <v>25</v>
      </c>
      <c r="D18" s="75" t="s">
        <v>26</v>
      </c>
      <c r="E18" s="75" t="s">
        <v>27</v>
      </c>
      <c r="F18" s="76" t="s">
        <v>28</v>
      </c>
      <c r="G18" s="76" t="s">
        <v>29</v>
      </c>
      <c r="H18" s="76" t="s">
        <v>30</v>
      </c>
      <c r="I18" s="75" t="s">
        <v>31</v>
      </c>
      <c r="J18" s="5"/>
      <c r="K18" s="5"/>
    </row>
    <row r="19" spans="1:11" ht="15">
      <c r="A19" s="74"/>
      <c r="B19" s="75"/>
      <c r="C19" s="74"/>
      <c r="D19" s="75"/>
      <c r="E19" s="75"/>
      <c r="F19" s="76"/>
      <c r="G19" s="76"/>
      <c r="H19" s="76"/>
      <c r="I19" s="75"/>
      <c r="J19" s="5"/>
      <c r="K19" s="5"/>
    </row>
    <row r="20" spans="1:11" ht="15">
      <c r="A20" s="74"/>
      <c r="B20" s="75"/>
      <c r="C20" s="74"/>
      <c r="D20" s="75"/>
      <c r="E20" s="75"/>
      <c r="F20" s="76"/>
      <c r="G20" s="76"/>
      <c r="H20" s="76"/>
      <c r="I20" s="75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>Дм2!D22+Дм1!D22+Дик!D22+Іванк!D22+Мак!D22</f>
        <v>14286973</v>
      </c>
      <c r="E22" s="27">
        <f>Дм2!E22+Дм1!E22+Дик!E22+Іванк!E22+Мак!E22</f>
        <v>0</v>
      </c>
      <c r="F22" s="27">
        <f>Дм2!F22+Дм1!F22+Дик!F22+Іванк!F22+Мак!F22</f>
        <v>0</v>
      </c>
      <c r="G22" s="27">
        <f>Дм2!G22+Дм1!G22+Дик!G22+Іванк!G22+Мак!G22</f>
        <v>9215578.41</v>
      </c>
      <c r="H22" s="27">
        <f>Дм2!H22+Дм1!H22+Дик!H22+Іванк!H22+Мак!H22</f>
        <v>9215578.41</v>
      </c>
      <c r="I22" s="27">
        <f>Дм2!I22+Дм1!I22+Дик!I22+Іванк!I22+Мак!I22</f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>Дм2!D23+Дм1!D23+Дик!D23+Іванк!D23+Мак!D23</f>
        <v>14286973</v>
      </c>
      <c r="E23" s="27">
        <f>Дм2!E23+Дм1!E23+Дик!E23+Іванк!E23+Мак!E23</f>
        <v>0</v>
      </c>
      <c r="F23" s="27">
        <f>Дм2!F23+Дм1!F23+Дик!F23+Іванк!F23+Мак!F23</f>
        <v>0</v>
      </c>
      <c r="G23" s="27">
        <f>Дм2!G23+Дм1!G23+Дик!G23+Іванк!G23+Мак!G23</f>
        <v>9215578.41</v>
      </c>
      <c r="H23" s="27">
        <f>Дм2!H23+Дм1!H23+Дик!H23+Іванк!H23+Мак!H23</f>
        <v>9215578.41</v>
      </c>
      <c r="I23" s="27">
        <f>Дм2!I23+Дм1!I23+Дик!I23+Іванк!I23+Мак!I23</f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>Дм2!D24+Дм1!D24+Дик!D24+Іванк!D24+Мак!D24</f>
        <v>14286973</v>
      </c>
      <c r="E24" s="27">
        <f>Дм2!E24+Дм1!E24+Дик!E24+Іванк!E24+Мак!E24</f>
        <v>0</v>
      </c>
      <c r="F24" s="27">
        <f>Дм2!F24+Дм1!F24+Дик!F24+Іванк!F24+Мак!F24</f>
        <v>0</v>
      </c>
      <c r="G24" s="27">
        <f>Дм2!G24+Дм1!G24+Дик!G24+Іванк!G24+Мак!G24</f>
        <v>9215578.41</v>
      </c>
      <c r="H24" s="27">
        <f>Дм2!H24+Дм1!H24+Дик!H24+Іванк!H24+Мак!H24</f>
        <v>9215578.41</v>
      </c>
      <c r="I24" s="27">
        <f>Дм2!I24+Дм1!I24+Дик!I24+Іванк!I24+Мак!I24</f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27">
        <f>Дм2!D25+Дм1!D25+Дик!D25+Іванк!D25+Мак!D25</f>
        <v>11711470</v>
      </c>
      <c r="E25" s="27">
        <f>Дм2!E25+Дм1!E25+Дик!E25+Іванк!E25+Мак!E25</f>
        <v>0</v>
      </c>
      <c r="F25" s="27">
        <f>Дм2!F25+Дм1!F25+Дик!F25+Іванк!F25+Мак!F25</f>
        <v>0</v>
      </c>
      <c r="G25" s="27">
        <f>Дм2!G25+Дм1!G25+Дик!G25+Іванк!G25+Мак!G25</f>
        <v>7564791.43</v>
      </c>
      <c r="H25" s="27">
        <f>Дм2!H25+Дм1!H25+Дик!H25+Іванк!H25+Мак!H25</f>
        <v>7564791.43</v>
      </c>
      <c r="I25" s="27">
        <f>Дм2!I25+Дм1!I25+Дик!I25+Іванк!I25+Мак!I25</f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27">
        <f>Дм2!D26+Дм1!D26+Дик!D26+Іванк!D26+Мак!D26</f>
        <v>11711470</v>
      </c>
      <c r="E26" s="27">
        <f>Дм2!E26+Дм1!E26+Дик!E26+Іванк!E26+Мак!E26</f>
        <v>0</v>
      </c>
      <c r="F26" s="27">
        <f>Дм2!F26+Дм1!F26+Дик!F26+Іванк!F26+Мак!F26</f>
        <v>0</v>
      </c>
      <c r="G26" s="27">
        <f>Дм2!G26+Дм1!G26+Дик!G26+Іванк!G26+Мак!G26</f>
        <v>7564791.43</v>
      </c>
      <c r="H26" s="27">
        <f>Дм2!H26+Дм1!H26+Дик!H26+Іванк!H26+Мак!H26</f>
        <v>7564791.43</v>
      </c>
      <c r="I26" s="27">
        <f>Дм2!I26+Дм1!I26+Дик!I26+Іванк!I26+Мак!I26</f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27">
        <f>Дм2!D27+Дм1!D27+Дик!D27+Іванк!D27+Мак!D27</f>
        <v>0</v>
      </c>
      <c r="E27" s="27">
        <f>Дм2!E27+Дм1!E27+Дик!E27+Іванк!E27+Мак!E27</f>
        <v>0</v>
      </c>
      <c r="F27" s="27">
        <f>Дм2!F27+Дм1!F27+Дик!F27+Іванк!F27+Мак!F27</f>
        <v>0</v>
      </c>
      <c r="G27" s="27">
        <f>Дм2!G27+Дм1!G27+Дик!G27+Іванк!G27+Мак!G27</f>
        <v>0</v>
      </c>
      <c r="H27" s="27">
        <f>Дм2!H27+Дм1!H27+Дик!H27+Іванк!H27+Мак!H27</f>
        <v>0</v>
      </c>
      <c r="I27" s="27">
        <f>Дм2!I27+Дм1!I27+Дик!I27+Іванк!I27+Мак!I27</f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27">
        <f>Дм2!D28+Дм1!D28+Дик!D28+Іванк!D28+Мак!D28</f>
        <v>2575503</v>
      </c>
      <c r="E28" s="27">
        <f>Дм2!E28+Дм1!E28+Дик!E28+Іванк!E28+Мак!E28</f>
        <v>0</v>
      </c>
      <c r="F28" s="27">
        <f>Дм2!F28+Дм1!F28+Дик!F28+Іванк!F28+Мак!F28</f>
        <v>0</v>
      </c>
      <c r="G28" s="27">
        <f>Дм2!G28+Дм1!G28+Дик!G28+Іванк!G28+Мак!G28</f>
        <v>1650786.98</v>
      </c>
      <c r="H28" s="27">
        <f>Дм2!H28+Дм1!H28+Дик!H28+Іванк!H28+Мак!H28</f>
        <v>1650786.98</v>
      </c>
      <c r="I28" s="27">
        <f>Дм2!I28+Дм1!I28+Дик!I28+Іванк!I28+Мак!I28</f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27">
        <f>Дм2!D29+Дм1!D29+Дик!D29+Іванк!D29+Мак!D29</f>
        <v>0</v>
      </c>
      <c r="E29" s="27">
        <f>Дм2!E29+Дм1!E29+Дик!E29+Іванк!E29+Мак!E29</f>
        <v>0</v>
      </c>
      <c r="F29" s="27">
        <f>Дм2!F29+Дм1!F29+Дик!F29+Іванк!F29+Мак!F29</f>
        <v>0</v>
      </c>
      <c r="G29" s="27">
        <f>Дм2!G29+Дм1!G29+Дик!G29+Іванк!G29+Мак!G29</f>
        <v>0</v>
      </c>
      <c r="H29" s="27">
        <f>Дм2!H29+Дм1!H29+Дик!H29+Іванк!H29+Мак!H29</f>
        <v>0</v>
      </c>
      <c r="I29" s="27">
        <f>Дм2!I29+Дм1!I29+Дик!I29+Іванк!I29+Мак!I29</f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27">
        <f>Дм2!D30+Дм1!D30+Дик!D30+Іванк!D30+Мак!D30</f>
        <v>0</v>
      </c>
      <c r="E30" s="27">
        <f>Дм2!E30+Дм1!E30+Дик!E30+Іванк!E30+Мак!E30</f>
        <v>0</v>
      </c>
      <c r="F30" s="27">
        <f>Дм2!F30+Дм1!F30+Дик!F30+Іванк!F30+Мак!F30</f>
        <v>0</v>
      </c>
      <c r="G30" s="27">
        <f>Дм2!G30+Дм1!G30+Дик!G30+Іванк!G30+Мак!G30</f>
        <v>0</v>
      </c>
      <c r="H30" s="27">
        <f>Дм2!H30+Дм1!H30+Дик!H30+Іванк!H30+Мак!H30</f>
        <v>0</v>
      </c>
      <c r="I30" s="27">
        <f>Дм2!I30+Дм1!I30+Дик!I30+Іванк!I30+Мак!I30</f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27">
        <f>Дм2!D31+Дм1!D31+Дик!D31+Іванк!D31+Мак!D31</f>
        <v>0</v>
      </c>
      <c r="E31" s="27">
        <f>Дм2!E31+Дм1!E31+Дик!E31+Іванк!E31+Мак!E31</f>
        <v>0</v>
      </c>
      <c r="F31" s="27">
        <f>Дм2!F31+Дм1!F31+Дик!F31+Іванк!F31+Мак!F31</f>
        <v>0</v>
      </c>
      <c r="G31" s="27">
        <f>Дм2!G31+Дм1!G31+Дик!G31+Іванк!G31+Мак!G31</f>
        <v>0</v>
      </c>
      <c r="H31" s="27">
        <f>Дм2!H31+Дм1!H31+Дик!H31+Іванк!H31+Мак!H31</f>
        <v>0</v>
      </c>
      <c r="I31" s="27">
        <f>Дм2!I31+Дм1!I31+Дик!I31+Іванк!I31+Мак!I31</f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27">
        <f>Дм2!D32+Дм1!D32+Дик!D32+Іванк!D32+Мак!D32</f>
        <v>0</v>
      </c>
      <c r="E32" s="27">
        <f>Дм2!E32+Дм1!E32+Дик!E32+Іванк!E32+Мак!E32</f>
        <v>0</v>
      </c>
      <c r="F32" s="27">
        <f>Дм2!F32+Дм1!F32+Дик!F32+Іванк!F32+Мак!F32</f>
        <v>0</v>
      </c>
      <c r="G32" s="27">
        <f>Дм2!G32+Дм1!G32+Дик!G32+Іванк!G32+Мак!G32</f>
        <v>0</v>
      </c>
      <c r="H32" s="27">
        <f>Дм2!H32+Дм1!H32+Дик!H32+Іванк!H32+Мак!H32</f>
        <v>0</v>
      </c>
      <c r="I32" s="27">
        <f>Дм2!I32+Дм1!I32+Дик!I32+Іванк!I32+Мак!I32</f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27">
        <f>Дм2!D33+Дм1!D33+Дик!D33+Іванк!D33+Мак!D33</f>
        <v>0</v>
      </c>
      <c r="E33" s="27">
        <f>Дм2!E33+Дм1!E33+Дик!E33+Іванк!E33+Мак!E33</f>
        <v>0</v>
      </c>
      <c r="F33" s="27">
        <f>Дм2!F33+Дм1!F33+Дик!F33+Іванк!F33+Мак!F33</f>
        <v>0</v>
      </c>
      <c r="G33" s="27">
        <f>Дм2!G33+Дм1!G33+Дик!G33+Іванк!G33+Мак!G33</f>
        <v>0</v>
      </c>
      <c r="H33" s="27">
        <f>Дм2!H33+Дм1!H33+Дик!H33+Іванк!H33+Мак!H33</f>
        <v>0</v>
      </c>
      <c r="I33" s="27">
        <f>Дм2!I33+Дм1!I33+Дик!I33+Іванк!I33+Мак!I33</f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27">
        <f>Дм2!D34+Дм1!D34+Дик!D34+Іванк!D34+Мак!D34</f>
        <v>0</v>
      </c>
      <c r="E34" s="27">
        <f>Дм2!E34+Дм1!E34+Дик!E34+Іванк!E34+Мак!E34</f>
        <v>0</v>
      </c>
      <c r="F34" s="27">
        <f>Дм2!F34+Дм1!F34+Дик!F34+Іванк!F34+Мак!F34</f>
        <v>0</v>
      </c>
      <c r="G34" s="27">
        <f>Дм2!G34+Дм1!G34+Дик!G34+Іванк!G34+Мак!G34</f>
        <v>0</v>
      </c>
      <c r="H34" s="27">
        <f>Дм2!H34+Дм1!H34+Дик!H34+Іванк!H34+Мак!H34</f>
        <v>0</v>
      </c>
      <c r="I34" s="27">
        <f>Дм2!I34+Дм1!I34+Дик!I34+Іванк!I34+Мак!I34</f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27">
        <f>Дм2!D35+Дм1!D35+Дик!D35+Іванк!D35+Мак!D35</f>
        <v>0</v>
      </c>
      <c r="E35" s="27">
        <f>Дм2!E35+Дм1!E35+Дик!E35+Іванк!E35+Мак!E35</f>
        <v>0</v>
      </c>
      <c r="F35" s="27">
        <f>Дм2!F35+Дм1!F35+Дик!F35+Іванк!F35+Мак!F35</f>
        <v>0</v>
      </c>
      <c r="G35" s="27">
        <f>Дм2!G35+Дм1!G35+Дик!G35+Іванк!G35+Мак!G35</f>
        <v>0</v>
      </c>
      <c r="H35" s="27">
        <f>Дм2!H35+Дм1!H35+Дик!H35+Іванк!H35+Мак!H35</f>
        <v>0</v>
      </c>
      <c r="I35" s="27">
        <f>Дм2!I35+Дм1!I35+Дик!I35+Іванк!I35+Мак!I35</f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27">
        <f>Дм2!D36+Дм1!D36+Дик!D36+Іванк!D36+Мак!D36</f>
        <v>0</v>
      </c>
      <c r="E36" s="27">
        <f>Дм2!E36+Дм1!E36+Дик!E36+Іванк!E36+Мак!E36</f>
        <v>0</v>
      </c>
      <c r="F36" s="27">
        <f>Дм2!F36+Дм1!F36+Дик!F36+Іванк!F36+Мак!F36</f>
        <v>0</v>
      </c>
      <c r="G36" s="27">
        <f>Дм2!G36+Дм1!G36+Дик!G36+Іванк!G36+Мак!G36</f>
        <v>0</v>
      </c>
      <c r="H36" s="27">
        <f>Дм2!H36+Дм1!H36+Дик!H36+Іванк!H36+Мак!H36</f>
        <v>0</v>
      </c>
      <c r="I36" s="27">
        <f>Дм2!I36+Дм1!I36+Дик!I36+Іванк!I36+Мак!I36</f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27">
        <f>Дм2!D37+Дм1!D37+Дик!D37+Іванк!D37+Мак!D37</f>
        <v>0</v>
      </c>
      <c r="E37" s="27">
        <f>Дм2!E37+Дм1!E37+Дик!E37+Іванк!E37+Мак!E37</f>
        <v>0</v>
      </c>
      <c r="F37" s="27">
        <f>Дм2!F37+Дм1!F37+Дик!F37+Іванк!F37+Мак!F37</f>
        <v>0</v>
      </c>
      <c r="G37" s="27">
        <f>Дм2!G37+Дм1!G37+Дик!G37+Іванк!G37+Мак!G37</f>
        <v>0</v>
      </c>
      <c r="H37" s="27">
        <f>Дм2!H37+Дм1!H37+Дик!H37+Іванк!H37+Мак!H37</f>
        <v>0</v>
      </c>
      <c r="I37" s="27">
        <f>Дм2!I37+Дм1!I37+Дик!I37+Іванк!I37+Мак!I37</f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27">
        <f>Дм2!D38+Дм1!D38+Дик!D38+Іванк!D38+Мак!D38</f>
        <v>0</v>
      </c>
      <c r="E38" s="27">
        <f>Дм2!E38+Дм1!E38+Дик!E38+Іванк!E38+Мак!E38</f>
        <v>0</v>
      </c>
      <c r="F38" s="27">
        <f>Дм2!F38+Дм1!F38+Дик!F38+Іванк!F38+Мак!F38</f>
        <v>0</v>
      </c>
      <c r="G38" s="27">
        <f>Дм2!G38+Дм1!G38+Дик!G38+Іванк!G38+Мак!G38</f>
        <v>0</v>
      </c>
      <c r="H38" s="27">
        <f>Дм2!H38+Дм1!H38+Дик!H38+Іванк!H38+Мак!H38</f>
        <v>0</v>
      </c>
      <c r="I38" s="27">
        <f>Дм2!I38+Дм1!I38+Дик!I38+Іванк!I38+Мак!I38</f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27">
        <f>Дм2!D39+Дм1!D39+Дик!D39+Іванк!D39+Мак!D39</f>
        <v>0</v>
      </c>
      <c r="E39" s="27">
        <f>Дм2!E39+Дм1!E39+Дик!E39+Іванк!E39+Мак!E39</f>
        <v>0</v>
      </c>
      <c r="F39" s="27">
        <f>Дм2!F39+Дм1!F39+Дик!F39+Іванк!F39+Мак!F39</f>
        <v>0</v>
      </c>
      <c r="G39" s="27">
        <f>Дм2!G39+Дм1!G39+Дик!G39+Іванк!G39+Мак!G39</f>
        <v>0</v>
      </c>
      <c r="H39" s="27">
        <f>Дм2!H39+Дм1!H39+Дик!H39+Іванк!H39+Мак!H39</f>
        <v>0</v>
      </c>
      <c r="I39" s="27">
        <f>Дм2!I39+Дм1!I39+Дик!I39+Іванк!I39+Мак!I39</f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27">
        <f>Дм2!D40+Дм1!D40+Дик!D40+Іванк!D40+Мак!D40</f>
        <v>0</v>
      </c>
      <c r="E40" s="27">
        <f>Дм2!E40+Дм1!E40+Дик!E40+Іванк!E40+Мак!E40</f>
        <v>0</v>
      </c>
      <c r="F40" s="27">
        <f>Дм2!F40+Дм1!F40+Дик!F40+Іванк!F40+Мак!F40</f>
        <v>0</v>
      </c>
      <c r="G40" s="27">
        <f>Дм2!G40+Дм1!G40+Дик!G40+Іванк!G40+Мак!G40</f>
        <v>0</v>
      </c>
      <c r="H40" s="27">
        <f>Дм2!H40+Дм1!H40+Дик!H40+Іванк!H40+Мак!H40</f>
        <v>0</v>
      </c>
      <c r="I40" s="27">
        <f>Дм2!I40+Дм1!I40+Дик!I40+Іванк!I40+Мак!I40</f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27">
        <f>Дм2!D41+Дм1!D41+Дик!D41+Іванк!D41+Мак!D41</f>
        <v>0</v>
      </c>
      <c r="E41" s="27">
        <f>Дм2!E41+Дм1!E41+Дик!E41+Іванк!E41+Мак!E41</f>
        <v>0</v>
      </c>
      <c r="F41" s="27">
        <f>Дм2!F41+Дм1!F41+Дик!F41+Іванк!F41+Мак!F41</f>
        <v>0</v>
      </c>
      <c r="G41" s="27">
        <f>Дм2!G41+Дм1!G41+Дик!G41+Іванк!G41+Мак!G41</f>
        <v>0</v>
      </c>
      <c r="H41" s="27">
        <f>Дм2!H41+Дм1!H41+Дик!H41+Іванк!H41+Мак!H41</f>
        <v>0</v>
      </c>
      <c r="I41" s="27">
        <f>Дм2!I41+Дм1!I41+Дик!I41+Іванк!I41+Мак!I41</f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27">
        <f>Дм2!D42+Дм1!D42+Дик!D42+Іванк!D42+Мак!D42</f>
        <v>0</v>
      </c>
      <c r="E42" s="27">
        <f>Дм2!E42+Дм1!E42+Дик!E42+Іванк!E42+Мак!E42</f>
        <v>0</v>
      </c>
      <c r="F42" s="27">
        <f>Дм2!F42+Дм1!F42+Дик!F42+Іванк!F42+Мак!F42</f>
        <v>0</v>
      </c>
      <c r="G42" s="27">
        <f>Дм2!G42+Дм1!G42+Дик!G42+Іванк!G42+Мак!G42</f>
        <v>0</v>
      </c>
      <c r="H42" s="27">
        <f>Дм2!H42+Дм1!H42+Дик!H42+Іванк!H42+Мак!H42</f>
        <v>0</v>
      </c>
      <c r="I42" s="27">
        <f>Дм2!I42+Дм1!I42+Дик!I42+Іванк!I42+Мак!I42</f>
        <v>0</v>
      </c>
    </row>
    <row r="43" spans="1:9" ht="24" customHeight="1">
      <c r="A43" s="34" t="s">
        <v>63</v>
      </c>
      <c r="B43" s="30">
        <v>2280</v>
      </c>
      <c r="C43" s="30">
        <v>220</v>
      </c>
      <c r="D43" s="27">
        <f>Дм2!D43+Дм1!D43+Дик!D43+Іванк!D43+Мак!D43</f>
        <v>0</v>
      </c>
      <c r="E43" s="27">
        <f>Дм2!E43+Дм1!E43+Дик!E43+Іванк!E43+Мак!E43</f>
        <v>0</v>
      </c>
      <c r="F43" s="27">
        <f>Дм2!F43+Дм1!F43+Дик!F43+Іванк!F43+Мак!F43</f>
        <v>0</v>
      </c>
      <c r="G43" s="27">
        <f>Дм2!G43+Дм1!G43+Дик!G43+Іванк!G43+Мак!G43</f>
        <v>0</v>
      </c>
      <c r="H43" s="27">
        <f>Дм2!H43+Дм1!H43+Дик!H43+Іванк!H43+Мак!H43</f>
        <v>0</v>
      </c>
      <c r="I43" s="27">
        <f>Дм2!I43+Дм1!I43+Дик!I43+Іванк!I43+Мак!I43</f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27">
        <f>Дм2!D44+Дм1!D44+Дик!D44+Іванк!D44+Мак!D44</f>
        <v>0</v>
      </c>
      <c r="E44" s="27">
        <f>Дм2!E44+Дм1!E44+Дик!E44+Іванк!E44+Мак!E44</f>
        <v>0</v>
      </c>
      <c r="F44" s="27">
        <f>Дм2!F44+Дм1!F44+Дик!F44+Іванк!F44+Мак!F44</f>
        <v>0</v>
      </c>
      <c r="G44" s="27">
        <f>Дм2!G44+Дм1!G44+Дик!G44+Іванк!G44+Мак!G44</f>
        <v>0</v>
      </c>
      <c r="H44" s="27">
        <f>Дм2!H44+Дм1!H44+Дик!H44+Іванк!H44+Мак!H44</f>
        <v>0</v>
      </c>
      <c r="I44" s="27">
        <f>Дм2!I44+Дм1!I44+Дик!I44+Іванк!I44+Мак!I44</f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27">
        <f>Дм2!D45+Дм1!D45+Дик!D45+Іванк!D45+Мак!D45</f>
        <v>0</v>
      </c>
      <c r="E45" s="27">
        <f>Дм2!E45+Дм1!E45+Дик!E45+Іванк!E45+Мак!E45</f>
        <v>0</v>
      </c>
      <c r="F45" s="27">
        <f>Дм2!F45+Дм1!F45+Дик!F45+Іванк!F45+Мак!F45</f>
        <v>0</v>
      </c>
      <c r="G45" s="27">
        <f>Дм2!G45+Дм1!G45+Дик!G45+Іванк!G45+Мак!G45</f>
        <v>0</v>
      </c>
      <c r="H45" s="27">
        <f>Дм2!H45+Дм1!H45+Дик!H45+Іванк!H45+Мак!H45</f>
        <v>0</v>
      </c>
      <c r="I45" s="27">
        <f>Дм2!I45+Дм1!I45+Дик!I45+Іванк!I45+Мак!I45</f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27">
        <f>Дм2!D46+Дм1!D46+Дик!D46+Іванк!D46+Мак!D46</f>
        <v>0</v>
      </c>
      <c r="E46" s="27">
        <f>Дм2!E46+Дм1!E46+Дик!E46+Іванк!E46+Мак!E46</f>
        <v>0</v>
      </c>
      <c r="F46" s="27">
        <f>Дм2!F46+Дм1!F46+Дик!F46+Іванк!F46+Мак!F46</f>
        <v>0</v>
      </c>
      <c r="G46" s="27">
        <f>Дм2!G46+Дм1!G46+Дик!G46+Іванк!G46+Мак!G46</f>
        <v>0</v>
      </c>
      <c r="H46" s="27">
        <f>Дм2!H46+Дм1!H46+Дик!H46+Іванк!H46+Мак!H46</f>
        <v>0</v>
      </c>
      <c r="I46" s="27">
        <f>Дм2!I46+Дм1!I46+Дик!I46+Іванк!I46+Мак!I46</f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27">
        <f>Дм2!D47+Дм1!D47+Дик!D47+Іванк!D47+Мак!D47</f>
        <v>0</v>
      </c>
      <c r="E47" s="27">
        <f>Дм2!E47+Дм1!E47+Дик!E47+Іванк!E47+Мак!E47</f>
        <v>0</v>
      </c>
      <c r="F47" s="27">
        <f>Дм2!F47+Дм1!F47+Дик!F47+Іванк!F47+Мак!F47</f>
        <v>0</v>
      </c>
      <c r="G47" s="27">
        <f>Дм2!G47+Дм1!G47+Дик!G47+Іванк!G47+Мак!G47</f>
        <v>0</v>
      </c>
      <c r="H47" s="27">
        <f>Дм2!H47+Дм1!H47+Дик!H47+Іванк!H47+Мак!H47</f>
        <v>0</v>
      </c>
      <c r="I47" s="27">
        <f>Дм2!I47+Дм1!I47+Дик!I47+Іванк!I47+Мак!I47</f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27">
        <f>Дм2!D48+Дм1!D48+Дик!D48+Іванк!D48+Мак!D48</f>
        <v>0</v>
      </c>
      <c r="E48" s="27">
        <f>Дм2!E48+Дм1!E48+Дик!E48+Іванк!E48+Мак!E48</f>
        <v>0</v>
      </c>
      <c r="F48" s="27">
        <f>Дм2!F48+Дм1!F48+Дик!F48+Іванк!F48+Мак!F48</f>
        <v>0</v>
      </c>
      <c r="G48" s="27">
        <f>Дм2!G48+Дм1!G48+Дик!G48+Іванк!G48+Мак!G48</f>
        <v>0</v>
      </c>
      <c r="H48" s="27">
        <f>Дм2!H48+Дм1!H48+Дик!H48+Іванк!H48+Мак!H48</f>
        <v>0</v>
      </c>
      <c r="I48" s="27">
        <f>Дм2!I48+Дм1!I48+Дик!I48+Іванк!I48+Мак!I48</f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27">
        <f>Дм2!D49+Дм1!D49+Дик!D49+Іванк!D49+Мак!D49</f>
        <v>0</v>
      </c>
      <c r="E49" s="27">
        <f>Дм2!E49+Дм1!E49+Дик!E49+Іванк!E49+Мак!E49</f>
        <v>0</v>
      </c>
      <c r="F49" s="27">
        <f>Дм2!F49+Дм1!F49+Дик!F49+Іванк!F49+Мак!F49</f>
        <v>0</v>
      </c>
      <c r="G49" s="27">
        <f>Дм2!G49+Дм1!G49+Дик!G49+Іванк!G49+Мак!G49</f>
        <v>0</v>
      </c>
      <c r="H49" s="27">
        <f>Дм2!H49+Дм1!H49+Дик!H49+Іванк!H49+Мак!H49</f>
        <v>0</v>
      </c>
      <c r="I49" s="27">
        <f>Дм2!I49+Дм1!I49+Дик!I49+Іванк!I49+Мак!I49</f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27">
        <f>Дм2!D50+Дм1!D50+Дик!D50+Іванк!D50+Мак!D50</f>
        <v>0</v>
      </c>
      <c r="E50" s="27">
        <f>Дм2!E50+Дм1!E50+Дик!E50+Іванк!E50+Мак!E50</f>
        <v>0</v>
      </c>
      <c r="F50" s="27">
        <f>Дм2!F50+Дм1!F50+Дик!F50+Іванк!F50+Мак!F50</f>
        <v>0</v>
      </c>
      <c r="G50" s="27">
        <f>Дм2!G50+Дм1!G50+Дик!G50+Іванк!G50+Мак!G50</f>
        <v>0</v>
      </c>
      <c r="H50" s="27">
        <f>Дм2!H50+Дм1!H50+Дик!H50+Іванк!H50+Мак!H50</f>
        <v>0</v>
      </c>
      <c r="I50" s="27">
        <f>Дм2!I50+Дм1!I50+Дик!I50+Іванк!I50+Мак!I50</f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27">
        <f>Дм2!D51+Дм1!D51+Дик!D51+Іванк!D51+Мак!D51</f>
        <v>0</v>
      </c>
      <c r="E51" s="27">
        <f>Дм2!E51+Дм1!E51+Дик!E51+Іванк!E51+Мак!E51</f>
        <v>0</v>
      </c>
      <c r="F51" s="27">
        <f>Дм2!F51+Дм1!F51+Дик!F51+Іванк!F51+Мак!F51</f>
        <v>0</v>
      </c>
      <c r="G51" s="27">
        <f>Дм2!G51+Дм1!G51+Дик!G51+Іванк!G51+Мак!G51</f>
        <v>0</v>
      </c>
      <c r="H51" s="27">
        <f>Дм2!H51+Дм1!H51+Дик!H51+Іванк!H51+Мак!H51</f>
        <v>0</v>
      </c>
      <c r="I51" s="27">
        <f>Дм2!I51+Дм1!I51+Дик!I51+Іванк!I51+Мак!I51</f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27">
        <f>Дм2!D52+Дм1!D52+Дик!D52+Іванк!D52+Мак!D52</f>
        <v>0</v>
      </c>
      <c r="E52" s="27">
        <f>Дм2!E52+Дм1!E52+Дик!E52+Іванк!E52+Мак!E52</f>
        <v>0</v>
      </c>
      <c r="F52" s="27">
        <f>Дм2!F52+Дм1!F52+Дик!F52+Іванк!F52+Мак!F52</f>
        <v>0</v>
      </c>
      <c r="G52" s="27">
        <f>Дм2!G52+Дм1!G52+Дик!G52+Іванк!G52+Мак!G52</f>
        <v>0</v>
      </c>
      <c r="H52" s="27">
        <f>Дм2!H52+Дм1!H52+Дик!H52+Іванк!H52+Мак!H52</f>
        <v>0</v>
      </c>
      <c r="I52" s="27">
        <f>Дм2!I52+Дм1!I52+Дик!I52+Іванк!I52+Мак!I52</f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27">
        <f>Дм2!D53+Дм1!D53+Дик!D53+Іванк!D53+Мак!D53</f>
        <v>0</v>
      </c>
      <c r="E53" s="27">
        <f>Дм2!E53+Дм1!E53+Дик!E53+Іванк!E53+Мак!E53</f>
        <v>0</v>
      </c>
      <c r="F53" s="27">
        <f>Дм2!F53+Дм1!F53+Дик!F53+Іванк!F53+Мак!F53</f>
        <v>0</v>
      </c>
      <c r="G53" s="27">
        <f>Дм2!G53+Дм1!G53+Дик!G53+Іванк!G53+Мак!G53</f>
        <v>0</v>
      </c>
      <c r="H53" s="27">
        <f>Дм2!H53+Дм1!H53+Дик!H53+Іванк!H53+Мак!H53</f>
        <v>0</v>
      </c>
      <c r="I53" s="27">
        <f>Дм2!I53+Дм1!I53+Дик!I53+Іванк!I53+Мак!I53</f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27">
        <f>Дм2!D54+Дм1!D54+Дик!D54+Іванк!D54+Мак!D54</f>
        <v>0</v>
      </c>
      <c r="E54" s="27">
        <f>Дм2!E54+Дм1!E54+Дик!E54+Іванк!E54+Мак!E54</f>
        <v>0</v>
      </c>
      <c r="F54" s="27">
        <f>Дм2!F54+Дм1!F54+Дик!F54+Іванк!F54+Мак!F54</f>
        <v>0</v>
      </c>
      <c r="G54" s="27">
        <f>Дм2!G54+Дм1!G54+Дик!G54+Іванк!G54+Мак!G54</f>
        <v>0</v>
      </c>
      <c r="H54" s="27">
        <f>Дм2!H54+Дм1!H54+Дик!H54+Іванк!H54+Мак!H54</f>
        <v>0</v>
      </c>
      <c r="I54" s="27">
        <f>Дм2!I54+Дм1!I54+Дик!I54+Іванк!I54+Мак!I54</f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27">
        <f>Дм2!D55+Дм1!D55+Дик!D55+Іванк!D55+Мак!D55</f>
        <v>0</v>
      </c>
      <c r="E55" s="27">
        <f>Дм2!E55+Дм1!E55+Дик!E55+Іванк!E55+Мак!E55</f>
        <v>0</v>
      </c>
      <c r="F55" s="27">
        <f>Дм2!F55+Дм1!F55+Дик!F55+Іванк!F55+Мак!F55</f>
        <v>0</v>
      </c>
      <c r="G55" s="27">
        <f>Дм2!G55+Дм1!G55+Дик!G55+Іванк!G55+Мак!G55</f>
        <v>0</v>
      </c>
      <c r="H55" s="27">
        <f>Дм2!H55+Дм1!H55+Дик!H55+Іванк!H55+Мак!H55</f>
        <v>0</v>
      </c>
      <c r="I55" s="27">
        <f>Дм2!I55+Дм1!I55+Дик!I55+Іванк!I55+Мак!I55</f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27">
        <f>Дм2!D56+Дм1!D56+Дик!D56+Іванк!D56+Мак!D56</f>
        <v>0</v>
      </c>
      <c r="E56" s="27">
        <f>Дм2!E56+Дм1!E56+Дик!E56+Іванк!E56+Мак!E56</f>
        <v>0</v>
      </c>
      <c r="F56" s="27">
        <f>Дм2!F56+Дм1!F56+Дик!F56+Іванк!F56+Мак!F56</f>
        <v>0</v>
      </c>
      <c r="G56" s="27">
        <f>Дм2!G56+Дм1!G56+Дик!G56+Іванк!G56+Мак!G56</f>
        <v>0</v>
      </c>
      <c r="H56" s="27">
        <f>Дм2!H56+Дм1!H56+Дик!H56+Іванк!H56+Мак!H56</f>
        <v>0</v>
      </c>
      <c r="I56" s="27">
        <f>Дм2!I56+Дм1!I56+Дик!I56+Іванк!I56+Мак!I56</f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27">
        <f>Дм2!D57+Дм1!D57+Дик!D57+Іванк!D57+Мак!D57</f>
        <v>0</v>
      </c>
      <c r="E57" s="27">
        <f>Дм2!E57+Дм1!E57+Дик!E57+Іванк!E57+Мак!E57</f>
        <v>0</v>
      </c>
      <c r="F57" s="27">
        <f>Дм2!F57+Дм1!F57+Дик!F57+Іванк!F57+Мак!F57</f>
        <v>0</v>
      </c>
      <c r="G57" s="27">
        <f>Дм2!G57+Дм1!G57+Дик!G57+Іванк!G57+Мак!G57</f>
        <v>0</v>
      </c>
      <c r="H57" s="27">
        <f>Дм2!H57+Дм1!H57+Дик!H57+Іванк!H57+Мак!H57</f>
        <v>0</v>
      </c>
      <c r="I57" s="27">
        <f>Дм2!I57+Дм1!I57+Дик!I57+Іванк!I57+Мак!I57</f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27">
        <f>Дм2!D58+Дм1!D58+Дик!D58+Іванк!D58+Мак!D58</f>
        <v>0</v>
      </c>
      <c r="E58" s="27">
        <f>Дм2!E58+Дм1!E58+Дик!E58+Іванк!E58+Мак!E58</f>
        <v>0</v>
      </c>
      <c r="F58" s="27">
        <f>Дм2!F58+Дм1!F58+Дик!F58+Іванк!F58+Мак!F58</f>
        <v>0</v>
      </c>
      <c r="G58" s="27">
        <f>Дм2!G58+Дм1!G58+Дик!G58+Іванк!G58+Мак!G58</f>
        <v>0</v>
      </c>
      <c r="H58" s="27">
        <f>Дм2!H58+Дм1!H58+Дик!H58+Іванк!H58+Мак!H58</f>
        <v>0</v>
      </c>
      <c r="I58" s="27">
        <f>Дм2!I58+Дм1!I58+Дик!I58+Іванк!I58+Мак!I58</f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27">
        <f>Дм2!D59+Дм1!D59+Дик!D59+Іванк!D59+Мак!D59</f>
        <v>0</v>
      </c>
      <c r="E59" s="27">
        <f>Дм2!E59+Дм1!E59+Дик!E59+Іванк!E59+Мак!E59</f>
        <v>0</v>
      </c>
      <c r="F59" s="27">
        <f>Дм2!F59+Дм1!F59+Дик!F59+Іванк!F59+Мак!F59</f>
        <v>0</v>
      </c>
      <c r="G59" s="27">
        <f>Дм2!G59+Дм1!G59+Дик!G59+Іванк!G59+Мак!G59</f>
        <v>0</v>
      </c>
      <c r="H59" s="27">
        <f>Дм2!H59+Дм1!H59+Дик!H59+Іванк!H59+Мак!H59</f>
        <v>0</v>
      </c>
      <c r="I59" s="27">
        <f>Дм2!I59+Дм1!I59+Дик!I59+Іванк!I59+Мак!I59</f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27">
        <f>Дм2!D60+Дм1!D60+Дик!D60+Іванк!D60+Мак!D60</f>
        <v>0</v>
      </c>
      <c r="E60" s="27">
        <f>Дм2!E60+Дм1!E60+Дик!E60+Іванк!E60+Мак!E60</f>
        <v>0</v>
      </c>
      <c r="F60" s="27">
        <f>Дм2!F60+Дм1!F60+Дик!F60+Іванк!F60+Мак!F60</f>
        <v>0</v>
      </c>
      <c r="G60" s="27">
        <f>Дм2!G60+Дм1!G60+Дик!G60+Іванк!G60+Мак!G60</f>
        <v>0</v>
      </c>
      <c r="H60" s="27">
        <f>Дм2!H60+Дм1!H60+Дик!H60+Іванк!H60+Мак!H60</f>
        <v>0</v>
      </c>
      <c r="I60" s="27">
        <f>Дм2!I60+Дм1!I60+Дик!I60+Іванк!I60+Мак!I60</f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27">
        <f>Дм2!D61+Дм1!D61+Дик!D61+Іванк!D61+Мак!D61</f>
        <v>0</v>
      </c>
      <c r="E61" s="27">
        <f>Дм2!E61+Дм1!E61+Дик!E61+Іванк!E61+Мак!E61</f>
        <v>0</v>
      </c>
      <c r="F61" s="27">
        <f>Дм2!F61+Дм1!F61+Дик!F61+Іванк!F61+Мак!F61</f>
        <v>0</v>
      </c>
      <c r="G61" s="27">
        <f>Дм2!G61+Дм1!G61+Дик!G61+Іванк!G61+Мак!G61</f>
        <v>0</v>
      </c>
      <c r="H61" s="27">
        <f>Дм2!H61+Дм1!H61+Дик!H61+Іванк!H61+Мак!H61</f>
        <v>0</v>
      </c>
      <c r="I61" s="27">
        <f>Дм2!I61+Дм1!I61+Дик!I61+Іванк!I61+Мак!I61</f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27">
        <f>Дм2!D62+Дм1!D62+Дик!D62+Іванк!D62+Мак!D62</f>
        <v>0</v>
      </c>
      <c r="E62" s="27">
        <f>Дм2!E62+Дм1!E62+Дик!E62+Іванк!E62+Мак!E62</f>
        <v>0</v>
      </c>
      <c r="F62" s="27">
        <f>Дм2!F62+Дм1!F62+Дик!F62+Іванк!F62+Мак!F62</f>
        <v>0</v>
      </c>
      <c r="G62" s="27">
        <f>Дм2!G62+Дм1!G62+Дик!G62+Іванк!G62+Мак!G62</f>
        <v>0</v>
      </c>
      <c r="H62" s="27">
        <f>Дм2!H62+Дм1!H62+Дик!H62+Іванк!H62+Мак!H62</f>
        <v>0</v>
      </c>
      <c r="I62" s="27">
        <f>Дм2!I62+Дм1!I62+Дик!I62+Іванк!I62+Мак!I62</f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27">
        <f>Дм2!D63+Дм1!D63+Дик!D63+Іванк!D63+Мак!D63</f>
        <v>0</v>
      </c>
      <c r="E63" s="27">
        <f>Дм2!E63+Дм1!E63+Дик!E63+Іванк!E63+Мак!E63</f>
        <v>0</v>
      </c>
      <c r="F63" s="27">
        <f>Дм2!F63+Дм1!F63+Дик!F63+Іванк!F63+Мак!F63</f>
        <v>0</v>
      </c>
      <c r="G63" s="27">
        <f>Дм2!G63+Дм1!G63+Дик!G63+Іванк!G63+Мак!G63</f>
        <v>0</v>
      </c>
      <c r="H63" s="27">
        <f>Дм2!H63+Дм1!H63+Дик!H63+Іванк!H63+Мак!H63</f>
        <v>0</v>
      </c>
      <c r="I63" s="27">
        <f>Дм2!I63+Дм1!I63+Дик!I63+Іванк!I63+Мак!I63</f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27">
        <f>Дм2!D64+Дм1!D64+Дик!D64+Іванк!D64+Мак!D64</f>
        <v>0</v>
      </c>
      <c r="E64" s="27">
        <f>Дм2!E64+Дм1!E64+Дик!E64+Іванк!E64+Мак!E64</f>
        <v>0</v>
      </c>
      <c r="F64" s="27">
        <f>Дм2!F64+Дм1!F64+Дик!F64+Іванк!F64+Мак!F64</f>
        <v>0</v>
      </c>
      <c r="G64" s="27">
        <f>Дм2!G64+Дм1!G64+Дик!G64+Іванк!G64+Мак!G64</f>
        <v>0</v>
      </c>
      <c r="H64" s="27">
        <f>Дм2!H64+Дм1!H64+Дик!H64+Іванк!H64+Мак!H64</f>
        <v>0</v>
      </c>
      <c r="I64" s="27">
        <f>Дм2!I64+Дм1!I64+Дик!I64+Іванк!I64+Мак!I64</f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27">
        <f>Дм2!D65+Дм1!D65+Дик!D65+Іванк!D65+Мак!D65</f>
        <v>0</v>
      </c>
      <c r="E65" s="27">
        <f>Дм2!E65+Дм1!E65+Дик!E65+Іванк!E65+Мак!E65</f>
        <v>0</v>
      </c>
      <c r="F65" s="27">
        <f>Дм2!F65+Дм1!F65+Дик!F65+Іванк!F65+Мак!F65</f>
        <v>0</v>
      </c>
      <c r="G65" s="27">
        <f>Дм2!G65+Дм1!G65+Дик!G65+Іванк!G65+Мак!G65</f>
        <v>0</v>
      </c>
      <c r="H65" s="27">
        <f>Дм2!H65+Дм1!H65+Дик!H65+Іванк!H65+Мак!H65</f>
        <v>0</v>
      </c>
      <c r="I65" s="27">
        <f>Дм2!I65+Дм1!I65+Дик!I65+Іванк!I65+Мак!I65</f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27">
        <f>Дм2!D66+Дм1!D66+Дик!D66+Іванк!D66+Мак!D66</f>
        <v>0</v>
      </c>
      <c r="E66" s="27">
        <f>Дм2!E66+Дм1!E66+Дик!E66+Іванк!E66+Мак!E66</f>
        <v>0</v>
      </c>
      <c r="F66" s="27">
        <f>Дм2!F66+Дм1!F66+Дик!F66+Іванк!F66+Мак!F66</f>
        <v>0</v>
      </c>
      <c r="G66" s="27">
        <f>Дм2!G66+Дм1!G66+Дик!G66+Іванк!G66+Мак!G66</f>
        <v>0</v>
      </c>
      <c r="H66" s="27">
        <f>Дм2!H66+Дм1!H66+Дик!H66+Іванк!H66+Мак!H66</f>
        <v>0</v>
      </c>
      <c r="I66" s="27">
        <f>Дм2!I66+Дм1!I66+Дик!I66+Іванк!I66+Мак!I66</f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27">
        <f>Дм2!D67+Дм1!D67+Дик!D67+Іванк!D67+Мак!D67</f>
        <v>0</v>
      </c>
      <c r="E67" s="27">
        <f>Дм2!E67+Дм1!E67+Дик!E67+Іванк!E67+Мак!E67</f>
        <v>0</v>
      </c>
      <c r="F67" s="27">
        <f>Дм2!F67+Дм1!F67+Дик!F67+Іванк!F67+Мак!F67</f>
        <v>0</v>
      </c>
      <c r="G67" s="27">
        <f>Дм2!G67+Дм1!G67+Дик!G67+Іванк!G67+Мак!G67</f>
        <v>0</v>
      </c>
      <c r="H67" s="27">
        <f>Дм2!H67+Дм1!H67+Дик!H67+Іванк!H67+Мак!H67</f>
        <v>0</v>
      </c>
      <c r="I67" s="27">
        <f>Дм2!I67+Дм1!I67+Дик!I67+Іванк!I67+Мак!I67</f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27">
        <f>Дм2!D68+Дм1!D68+Дик!D68+Іванк!D68+Мак!D68</f>
        <v>0</v>
      </c>
      <c r="E68" s="27">
        <f>Дм2!E68+Дм1!E68+Дик!E68+Іванк!E68+Мак!E68</f>
        <v>0</v>
      </c>
      <c r="F68" s="27">
        <f>Дм2!F68+Дм1!F68+Дик!F68+Іванк!F68+Мак!F68</f>
        <v>0</v>
      </c>
      <c r="G68" s="27">
        <f>Дм2!G68+Дм1!G68+Дик!G68+Іванк!G68+Мак!G68</f>
        <v>0</v>
      </c>
      <c r="H68" s="27">
        <f>Дм2!H68+Дм1!H68+Дик!H68+Іванк!H68+Мак!H68</f>
        <v>0</v>
      </c>
      <c r="I68" s="27">
        <f>Дм2!I68+Дм1!I68+Дик!I68+Іванк!I68+Мак!I68</f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27">
        <f>Дм2!D69+Дм1!D69+Дик!D69+Іванк!D69+Мак!D69</f>
        <v>0</v>
      </c>
      <c r="E69" s="27">
        <f>Дм2!E69+Дм1!E69+Дик!E69+Іванк!E69+Мак!E69</f>
        <v>0</v>
      </c>
      <c r="F69" s="27">
        <f>Дм2!F69+Дм1!F69+Дик!F69+Іванк!F69+Мак!F69</f>
        <v>0</v>
      </c>
      <c r="G69" s="27">
        <f>Дм2!G69+Дм1!G69+Дик!G69+Іванк!G69+Мак!G69</f>
        <v>0</v>
      </c>
      <c r="H69" s="27">
        <f>Дм2!H69+Дм1!H69+Дик!H69+Іванк!H69+Мак!H69</f>
        <v>0</v>
      </c>
      <c r="I69" s="27">
        <f>Дм2!I69+Дм1!I69+Дик!I69+Іванк!I69+Мак!I69</f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27">
        <f>Дм2!D70+Дм1!D70+Дик!D70+Іванк!D70+Мак!D70</f>
        <v>0</v>
      </c>
      <c r="E70" s="27">
        <f>Дм2!E70+Дм1!E70+Дик!E70+Іванк!E70+Мак!E70</f>
        <v>0</v>
      </c>
      <c r="F70" s="27">
        <f>Дм2!F70+Дм1!F70+Дик!F70+Іванк!F70+Мак!F70</f>
        <v>0</v>
      </c>
      <c r="G70" s="27">
        <f>Дм2!G70+Дм1!G70+Дик!G70+Іванк!G70+Мак!G70</f>
        <v>0</v>
      </c>
      <c r="H70" s="27">
        <f>Дм2!H70+Дм1!H70+Дик!H70+Іванк!H70+Мак!H70</f>
        <v>0</v>
      </c>
      <c r="I70" s="27">
        <f>Дм2!I70+Дм1!I70+Дик!I70+Іванк!I70+Мак!I70</f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27">
        <f>Дм2!D71+Дм1!D71+Дик!D71+Іванк!D71+Мак!D71</f>
        <v>0</v>
      </c>
      <c r="E71" s="27">
        <f>Дм2!E71+Дм1!E71+Дик!E71+Іванк!E71+Мак!E71</f>
        <v>0</v>
      </c>
      <c r="F71" s="27">
        <f>Дм2!F71+Дм1!F71+Дик!F71+Іванк!F71+Мак!F71</f>
        <v>0</v>
      </c>
      <c r="G71" s="27">
        <f>Дм2!G71+Дм1!G71+Дик!G71+Іванк!G71+Мак!G71</f>
        <v>0</v>
      </c>
      <c r="H71" s="27">
        <f>Дм2!H71+Дм1!H71+Дик!H71+Іванк!H71+Мак!H71</f>
        <v>0</v>
      </c>
      <c r="I71" s="27">
        <f>Дм2!I71+Дм1!I71+Дик!I71+Іванк!I71+Мак!I71</f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27">
        <f>Дм2!D72+Дм1!D72+Дик!D72+Іванк!D72+Мак!D72</f>
        <v>0</v>
      </c>
      <c r="E72" s="27">
        <f>Дм2!E72+Дм1!E72+Дик!E72+Іванк!E72+Мак!E72</f>
        <v>0</v>
      </c>
      <c r="F72" s="27">
        <f>Дм2!F72+Дм1!F72+Дик!F72+Іванк!F72+Мак!F72</f>
        <v>0</v>
      </c>
      <c r="G72" s="27">
        <f>Дм2!G72+Дм1!G72+Дик!G72+Іванк!G72+Мак!G72</f>
        <v>0</v>
      </c>
      <c r="H72" s="27">
        <f>Дм2!H72+Дм1!H72+Дик!H72+Іванк!H72+Мак!H72</f>
        <v>0</v>
      </c>
      <c r="I72" s="27">
        <f>Дм2!I72+Дм1!I72+Дик!I72+Іванк!I72+Мак!I72</f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27">
        <f>Дм2!D73+Дм1!D73+Дик!D73+Іванк!D73+Мак!D73</f>
        <v>0</v>
      </c>
      <c r="E73" s="27">
        <f>Дм2!E73+Дм1!E73+Дик!E73+Іванк!E73+Мак!E73</f>
        <v>0</v>
      </c>
      <c r="F73" s="27">
        <f>Дм2!F73+Дм1!F73+Дик!F73+Іванк!F73+Мак!F73</f>
        <v>0</v>
      </c>
      <c r="G73" s="27">
        <f>Дм2!G73+Дм1!G73+Дик!G73+Іванк!G73+Мак!G73</f>
        <v>0</v>
      </c>
      <c r="H73" s="27">
        <f>Дм2!H73+Дм1!H73+Дик!H73+Іванк!H73+Мак!H73</f>
        <v>0</v>
      </c>
      <c r="I73" s="27">
        <f>Дм2!I73+Дм1!I73+Дик!I73+Іванк!I73+Мак!I73</f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27">
        <f>Дм2!D74+Дм1!D74+Дик!D74+Іванк!D74+Мак!D74</f>
        <v>0</v>
      </c>
      <c r="E74" s="27">
        <f>Дм2!E74+Дм1!E74+Дик!E74+Іванк!E74+Мак!E74</f>
        <v>0</v>
      </c>
      <c r="F74" s="27">
        <f>Дм2!F74+Дм1!F74+Дик!F74+Іванк!F74+Мак!F74</f>
        <v>0</v>
      </c>
      <c r="G74" s="27">
        <f>Дм2!G74+Дм1!G74+Дик!G74+Іванк!G74+Мак!G74</f>
        <v>0</v>
      </c>
      <c r="H74" s="27">
        <f>Дм2!H74+Дм1!H74+Дик!H74+Іванк!H74+Мак!H74</f>
        <v>0</v>
      </c>
      <c r="I74" s="27">
        <f>Дм2!I74+Дм1!I74+Дик!I74+Іванк!I74+Мак!I74</f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27">
        <f>Дм2!D75+Дм1!D75+Дик!D75+Іванк!D75+Мак!D75</f>
        <v>0</v>
      </c>
      <c r="E75" s="27">
        <f>Дм2!E75+Дм1!E75+Дик!E75+Іванк!E75+Мак!E75</f>
        <v>0</v>
      </c>
      <c r="F75" s="27">
        <f>Дм2!F75+Дм1!F75+Дик!F75+Іванк!F75+Мак!F75</f>
        <v>0</v>
      </c>
      <c r="G75" s="27">
        <f>Дм2!G75+Дм1!G75+Дик!G75+Іванк!G75+Мак!G75</f>
        <v>0</v>
      </c>
      <c r="H75" s="27">
        <f>Дм2!H75+Дм1!H75+Дик!H75+Іванк!H75+Мак!H75</f>
        <v>0</v>
      </c>
      <c r="I75" s="27">
        <f>Дм2!I75+Дм1!I75+Дик!I75+Іванк!I75+Мак!I75</f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27">
        <f>Дм2!D76+Дм1!D76+Дик!D76+Іванк!D76+Мак!D76</f>
        <v>0</v>
      </c>
      <c r="E76" s="27">
        <f>Дм2!E76+Дм1!E76+Дик!E76+Іванк!E76+Мак!E76</f>
        <v>0</v>
      </c>
      <c r="F76" s="27">
        <f>Дм2!F76+Дм1!F76+Дик!F76+Іванк!F76+Мак!F76</f>
        <v>0</v>
      </c>
      <c r="G76" s="27">
        <f>Дм2!G76+Дм1!G76+Дик!G76+Іванк!G76+Мак!G76</f>
        <v>0</v>
      </c>
      <c r="H76" s="27">
        <f>Дм2!H76+Дм1!H76+Дик!H76+Іванк!H76+Мак!H76</f>
        <v>0</v>
      </c>
      <c r="I76" s="27">
        <f>Дм2!I76+Дм1!I76+Дик!I76+Іванк!I76+Мак!I76</f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27">
        <f>Дм2!D77+Дм1!D77+Дик!D77+Іванк!D77+Мак!D77</f>
        <v>0</v>
      </c>
      <c r="E77" s="27">
        <f>Дм2!E77+Дм1!E77+Дик!E77+Іванк!E77+Мак!E77</f>
        <v>0</v>
      </c>
      <c r="F77" s="27">
        <f>Дм2!F77+Дм1!F77+Дик!F77+Іванк!F77+Мак!F77</f>
        <v>0</v>
      </c>
      <c r="G77" s="27">
        <f>Дм2!G77+Дм1!G77+Дик!G77+Іванк!G77+Мак!G77</f>
        <v>0</v>
      </c>
      <c r="H77" s="27">
        <f>Дм2!H77+Дм1!H77+Дик!H77+Іванк!H77+Мак!H77</f>
        <v>0</v>
      </c>
      <c r="I77" s="27">
        <f>Дм2!I77+Дм1!I77+Дик!I77+Іванк!I77+Мак!I77</f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27">
        <f>Дм2!D78+Дм1!D78+Дик!D78+Іванк!D78+Мак!D78</f>
        <v>0</v>
      </c>
      <c r="E78" s="27">
        <f>Дм2!E78+Дм1!E78+Дик!E78+Іванк!E78+Мак!E78</f>
        <v>0</v>
      </c>
      <c r="F78" s="27">
        <f>Дм2!F78+Дм1!F78+Дик!F78+Іванк!F78+Мак!F78</f>
        <v>0</v>
      </c>
      <c r="G78" s="27">
        <f>Дм2!G78+Дм1!G78+Дик!G78+Іванк!G78+Мак!G78</f>
        <v>0</v>
      </c>
      <c r="H78" s="27">
        <f>Дм2!H78+Дм1!H78+Дик!H78+Іванк!H78+Мак!H78</f>
        <v>0</v>
      </c>
      <c r="I78" s="27">
        <f>Дм2!I78+Дм1!I78+Дик!I78+Іванк!I78+Мак!I78</f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27">
        <f>Дм2!D79+Дм1!D79+Дик!D79+Іванк!D79+Мак!D79</f>
        <v>0</v>
      </c>
      <c r="E79" s="27">
        <f>Дм2!E79+Дм1!E79+Дик!E79+Іванк!E79+Мак!E79</f>
        <v>0</v>
      </c>
      <c r="F79" s="27">
        <f>Дм2!F79+Дм1!F79+Дик!F79+Іванк!F79+Мак!F79</f>
        <v>0</v>
      </c>
      <c r="G79" s="27">
        <f>Дм2!G79+Дм1!G79+Дик!G79+Іванк!G79+Мак!G79</f>
        <v>0</v>
      </c>
      <c r="H79" s="27">
        <f>Дм2!H79+Дм1!H79+Дик!H79+Іванк!H79+Мак!H79</f>
        <v>0</v>
      </c>
      <c r="I79" s="27">
        <f>Дм2!I79+Дм1!I79+Дик!I79+Іванк!I79+Мак!I79</f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27">
        <f>Дм2!D80+Дм1!D80+Дик!D80+Іванк!D80+Мак!D80</f>
        <v>0</v>
      </c>
      <c r="E80" s="27">
        <f>Дм2!E80+Дм1!E80+Дик!E80+Іванк!E80+Мак!E80</f>
        <v>0</v>
      </c>
      <c r="F80" s="27">
        <f>Дм2!F80+Дм1!F80+Дик!F80+Іванк!F80+Мак!F80</f>
        <v>0</v>
      </c>
      <c r="G80" s="27">
        <f>Дм2!G80+Дм1!G80+Дик!G80+Іванк!G80+Мак!G80</f>
        <v>0</v>
      </c>
      <c r="H80" s="27">
        <f>Дм2!H80+Дм1!H80+Дик!H80+Іванк!H80+Мак!H80</f>
        <v>0</v>
      </c>
      <c r="I80" s="27">
        <f>Дм2!I80+Дм1!I80+Дик!I80+Іванк!I80+Мак!I80</f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27">
        <f>Дм2!D81+Дм1!D81+Дик!D81+Іванк!D81+Мак!D81</f>
        <v>0</v>
      </c>
      <c r="E81" s="27">
        <f>Дм2!E81+Дм1!E81+Дик!E81+Іванк!E81+Мак!E81</f>
        <v>0</v>
      </c>
      <c r="F81" s="27">
        <f>Дм2!F81+Дм1!F81+Дик!F81+Іванк!F81+Мак!F81</f>
        <v>0</v>
      </c>
      <c r="G81" s="27">
        <f>Дм2!G81+Дм1!G81+Дик!G81+Іванк!G81+Мак!G81</f>
        <v>0</v>
      </c>
      <c r="H81" s="27">
        <f>Дм2!H81+Дм1!H81+Дик!H81+Іванк!H81+Мак!H81</f>
        <v>0</v>
      </c>
      <c r="I81" s="27">
        <f>Дм2!I81+Дм1!I81+Дик!I81+Іванк!I81+Мак!I81</f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27">
        <f>Дм2!D82+Дм1!D82+Дик!D82+Іванк!D82+Мак!D82</f>
        <v>0</v>
      </c>
      <c r="E82" s="27">
        <f>Дм2!E82+Дм1!E82+Дик!E82+Іванк!E82+Мак!E82</f>
        <v>0</v>
      </c>
      <c r="F82" s="27">
        <f>Дм2!F82+Дм1!F82+Дик!F82+Іванк!F82+Мак!F82</f>
        <v>0</v>
      </c>
      <c r="G82" s="27">
        <f>Дм2!G82+Дм1!G82+Дик!G82+Іванк!G82+Мак!G82</f>
        <v>0</v>
      </c>
      <c r="H82" s="27">
        <f>Дм2!H82+Дм1!H82+Дик!H82+Іванк!H82+Мак!H82</f>
        <v>0</v>
      </c>
      <c r="I82" s="27">
        <f>Дм2!I82+Дм1!I82+Дик!I82+Іванк!I82+Мак!I82</f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27">
        <f>Дм2!D83+Дм1!D83+Дик!D83+Іванк!D83+Мак!D83</f>
        <v>0</v>
      </c>
      <c r="E83" s="27">
        <f>Дм2!E83+Дм1!E83+Дик!E83+Іванк!E83+Мак!E83</f>
        <v>0</v>
      </c>
      <c r="F83" s="27">
        <f>Дм2!F83+Дм1!F83+Дик!F83+Іванк!F83+Мак!F83</f>
        <v>0</v>
      </c>
      <c r="G83" s="27">
        <f>Дм2!G83+Дм1!G83+Дик!G83+Іванк!G83+Мак!G83</f>
        <v>0</v>
      </c>
      <c r="H83" s="27">
        <f>Дм2!H83+Дм1!H83+Дик!H83+Іванк!H83+Мак!H83</f>
        <v>0</v>
      </c>
      <c r="I83" s="27">
        <f>Дм2!I83+Дм1!I83+Дик!I83+Іванк!I83+Мак!I83</f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27">
        <f>Дм2!D84+Дм1!D84+Дик!D84+Іванк!D84+Мак!D84</f>
        <v>0</v>
      </c>
      <c r="E84" s="27">
        <f>Дм2!E84+Дм1!E84+Дик!E84+Іванк!E84+Мак!E84</f>
        <v>0</v>
      </c>
      <c r="F84" s="27">
        <f>Дм2!F84+Дм1!F84+Дик!F84+Іванк!F84+Мак!F84</f>
        <v>0</v>
      </c>
      <c r="G84" s="27">
        <f>Дм2!G84+Дм1!G84+Дик!G84+Іванк!G84+Мак!G84</f>
        <v>0</v>
      </c>
      <c r="H84" s="27">
        <f>Дм2!H84+Дм1!H84+Дик!H84+Іванк!H84+Мак!H84</f>
        <v>0</v>
      </c>
      <c r="I84" s="27">
        <f>Дм2!I84+Дм1!I84+Дик!I84+Іванк!I84+Мак!I84</f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 t="s">
        <v>33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9"/>
      <c r="E88" s="79"/>
      <c r="F88" s="47"/>
      <c r="G88" s="80">
        <v>0</v>
      </c>
      <c r="H88" s="80"/>
      <c r="I88" s="1"/>
    </row>
    <row r="89" spans="1:9" ht="15">
      <c r="A89" s="1"/>
      <c r="B89" s="47"/>
      <c r="C89" s="47"/>
      <c r="D89" s="77" t="s">
        <v>110</v>
      </c>
      <c r="E89" s="77"/>
      <c r="F89" s="47"/>
      <c r="G89" s="78" t="s">
        <v>111</v>
      </c>
      <c r="H89" s="78"/>
      <c r="I89" s="1"/>
    </row>
    <row r="90" spans="1:9" ht="15">
      <c r="A90" s="47" t="s">
        <v>112</v>
      </c>
      <c r="B90" s="1"/>
      <c r="C90" s="47"/>
      <c r="D90" s="81"/>
      <c r="E90" s="81"/>
      <c r="F90" s="47"/>
      <c r="G90" s="80">
        <v>0</v>
      </c>
      <c r="H90" s="80"/>
      <c r="I90" s="1"/>
    </row>
    <row r="91" spans="1:9" ht="15">
      <c r="A91" s="48" t="s">
        <v>115</v>
      </c>
      <c r="B91" s="1"/>
      <c r="C91" s="47"/>
      <c r="D91" s="77" t="s">
        <v>110</v>
      </c>
      <c r="E91" s="77"/>
      <c r="F91" s="1"/>
      <c r="G91" s="78" t="s">
        <v>111</v>
      </c>
      <c r="H91" s="78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3">
      <selection activeCell="K28" sqref="K28:L28"/>
    </sheetView>
  </sheetViews>
  <sheetFormatPr defaultColWidth="8.7109375" defaultRowHeight="15"/>
  <cols>
    <col min="1" max="1" width="60.1406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4" t="s">
        <v>0</v>
      </c>
      <c r="H1" s="64"/>
      <c r="I1" s="64"/>
      <c r="J1" s="2"/>
      <c r="K1" s="1"/>
    </row>
    <row r="2" spans="1:11" ht="15">
      <c r="A2" s="1"/>
      <c r="B2" s="1"/>
      <c r="C2" s="1"/>
      <c r="D2" s="1"/>
      <c r="E2" s="1"/>
      <c r="F2" s="1"/>
      <c r="G2" s="64"/>
      <c r="H2" s="64"/>
      <c r="I2" s="64"/>
      <c r="J2" s="2"/>
      <c r="K2" s="1"/>
    </row>
    <row r="3" spans="1:11" ht="15">
      <c r="A3" s="1"/>
      <c r="B3" s="1"/>
      <c r="C3" s="1"/>
      <c r="D3" s="1"/>
      <c r="E3" s="1"/>
      <c r="F3" s="1"/>
      <c r="G3" s="64"/>
      <c r="H3" s="64"/>
      <c r="I3" s="64"/>
      <c r="J3" s="2"/>
      <c r="K3" s="1"/>
    </row>
    <row r="4" spans="1:11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3"/>
      <c r="K4" s="3"/>
    </row>
    <row r="5" spans="1:11" ht="15">
      <c r="A5" s="66" t="s">
        <v>2</v>
      </c>
      <c r="B5" s="66"/>
      <c r="C5" s="66"/>
      <c r="D5" s="66"/>
      <c r="E5" s="66"/>
      <c r="F5" s="66"/>
      <c r="G5" s="4" t="s">
        <v>3</v>
      </c>
      <c r="H5" s="3"/>
      <c r="I5" s="3"/>
      <c r="J5" s="3"/>
      <c r="K5" s="3"/>
    </row>
    <row r="6" spans="1:11" ht="15">
      <c r="A6" s="65" t="s">
        <v>136</v>
      </c>
      <c r="B6" s="65"/>
      <c r="C6" s="65"/>
      <c r="D6" s="65"/>
      <c r="E6" s="65"/>
      <c r="F6" s="65"/>
      <c r="G6" s="65"/>
      <c r="H6" s="65"/>
      <c r="I6" s="65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5.25" customHeight="1">
      <c r="A9" s="8" t="s">
        <v>5</v>
      </c>
      <c r="B9" s="67" t="s">
        <v>119</v>
      </c>
      <c r="C9" s="67"/>
      <c r="D9" s="67"/>
      <c r="E9" s="67"/>
      <c r="F9" s="67"/>
      <c r="G9" s="67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8"/>
      <c r="C10" s="68"/>
      <c r="D10" s="68"/>
      <c r="E10" s="68"/>
      <c r="F10" s="68"/>
      <c r="G10" s="68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9" t="s">
        <v>12</v>
      </c>
      <c r="C11" s="69"/>
      <c r="D11" s="69"/>
      <c r="E11" s="69"/>
      <c r="F11" s="69"/>
      <c r="G11" s="69"/>
      <c r="H11" s="5" t="s">
        <v>13</v>
      </c>
      <c r="I11" s="14">
        <v>430</v>
      </c>
      <c r="J11" s="11"/>
      <c r="K11" s="13"/>
    </row>
    <row r="12" spans="1:11" ht="15" customHeight="1">
      <c r="A12" s="70" t="s">
        <v>14</v>
      </c>
      <c r="B12" s="70"/>
      <c r="C12" s="70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70" t="s">
        <v>15</v>
      </c>
      <c r="B13" s="70"/>
      <c r="C13" s="70"/>
      <c r="D13" s="19"/>
      <c r="E13" s="71"/>
      <c r="F13" s="71"/>
      <c r="G13" s="71"/>
      <c r="H13" s="71"/>
      <c r="I13" s="71"/>
      <c r="J13" s="11"/>
      <c r="K13" s="12"/>
    </row>
    <row r="14" spans="1:11" ht="15" customHeight="1">
      <c r="A14" s="70" t="s">
        <v>16</v>
      </c>
      <c r="B14" s="70"/>
      <c r="C14" s="70"/>
      <c r="D14" s="20"/>
      <c r="E14" s="72" t="s">
        <v>17</v>
      </c>
      <c r="F14" s="72"/>
      <c r="G14" s="72"/>
      <c r="H14" s="72"/>
      <c r="I14" s="72"/>
      <c r="J14" s="11"/>
      <c r="K14" s="12"/>
    </row>
    <row r="15" spans="1:11" ht="34.5" customHeight="1">
      <c r="A15" s="70" t="s">
        <v>18</v>
      </c>
      <c r="B15" s="70"/>
      <c r="C15" s="70"/>
      <c r="D15" s="21" t="s">
        <v>19</v>
      </c>
      <c r="E15" s="73" t="s">
        <v>20</v>
      </c>
      <c r="F15" s="73"/>
      <c r="G15" s="73"/>
      <c r="H15" s="73"/>
      <c r="I15" s="73"/>
      <c r="J15" s="11"/>
      <c r="K15" s="12"/>
    </row>
    <row r="16" spans="1:11" ht="17.2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2.7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4" t="s">
        <v>23</v>
      </c>
      <c r="B18" s="75" t="s">
        <v>24</v>
      </c>
      <c r="C18" s="74" t="s">
        <v>25</v>
      </c>
      <c r="D18" s="75" t="s">
        <v>26</v>
      </c>
      <c r="E18" s="75" t="s">
        <v>27</v>
      </c>
      <c r="F18" s="76" t="s">
        <v>28</v>
      </c>
      <c r="G18" s="76" t="s">
        <v>29</v>
      </c>
      <c r="H18" s="76" t="s">
        <v>30</v>
      </c>
      <c r="I18" s="75" t="s">
        <v>31</v>
      </c>
      <c r="J18" s="5"/>
      <c r="K18" s="5"/>
    </row>
    <row r="19" spans="1:11" ht="15">
      <c r="A19" s="74"/>
      <c r="B19" s="75"/>
      <c r="C19" s="74"/>
      <c r="D19" s="75"/>
      <c r="E19" s="75"/>
      <c r="F19" s="76"/>
      <c r="G19" s="76"/>
      <c r="H19" s="76"/>
      <c r="I19" s="75"/>
      <c r="J19" s="5"/>
      <c r="K19" s="5"/>
    </row>
    <row r="20" spans="1:11" ht="15">
      <c r="A20" s="74"/>
      <c r="B20" s="75"/>
      <c r="C20" s="74"/>
      <c r="D20" s="75"/>
      <c r="E20" s="75"/>
      <c r="F20" s="76"/>
      <c r="G20" s="76"/>
      <c r="H20" s="76"/>
      <c r="I20" s="75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4038851</v>
      </c>
      <c r="E22" s="27">
        <f t="shared" si="0"/>
        <v>0</v>
      </c>
      <c r="F22" s="27">
        <f t="shared" si="0"/>
        <v>0</v>
      </c>
      <c r="G22" s="27">
        <f t="shared" si="0"/>
        <v>2557829.67</v>
      </c>
      <c r="H22" s="27">
        <f t="shared" si="0"/>
        <v>2557829.67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4038851</v>
      </c>
      <c r="E23" s="27">
        <f t="shared" si="1"/>
        <v>0</v>
      </c>
      <c r="F23" s="27">
        <f t="shared" si="1"/>
        <v>0</v>
      </c>
      <c r="G23" s="27">
        <f t="shared" si="1"/>
        <v>2557829.67</v>
      </c>
      <c r="H23" s="27">
        <f t="shared" si="1"/>
        <v>2557829.67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4038851</v>
      </c>
      <c r="E24" s="27">
        <f t="shared" si="2"/>
        <v>0</v>
      </c>
      <c r="F24" s="27">
        <f t="shared" si="2"/>
        <v>0</v>
      </c>
      <c r="G24" s="27">
        <f t="shared" si="2"/>
        <v>2557829.67</v>
      </c>
      <c r="H24" s="27">
        <f t="shared" si="2"/>
        <v>2557829.67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3311370</v>
      </c>
      <c r="E25" s="49">
        <f t="shared" si="3"/>
        <v>0</v>
      </c>
      <c r="F25" s="49">
        <f t="shared" si="3"/>
        <v>0</v>
      </c>
      <c r="G25" s="49">
        <f t="shared" si="3"/>
        <v>2099876.8</v>
      </c>
      <c r="H25" s="49">
        <f t="shared" si="3"/>
        <v>2099876.8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3311370</v>
      </c>
      <c r="E26" s="50">
        <v>0</v>
      </c>
      <c r="F26" s="50">
        <v>0</v>
      </c>
      <c r="G26" s="50">
        <v>2099876.8</v>
      </c>
      <c r="H26" s="50">
        <v>2099876.8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>
        <v>0</v>
      </c>
      <c r="F27" s="50">
        <v>0</v>
      </c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727481</v>
      </c>
      <c r="E28" s="51">
        <v>0</v>
      </c>
      <c r="F28" s="51">
        <v>0</v>
      </c>
      <c r="G28" s="51">
        <v>457952.87</v>
      </c>
      <c r="H28" s="51">
        <v>457952.87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0</v>
      </c>
      <c r="E36" s="49">
        <f t="shared" si="5"/>
        <v>0</v>
      </c>
      <c r="F36" s="49">
        <f t="shared" si="5"/>
        <v>0</v>
      </c>
      <c r="G36" s="49">
        <f t="shared" si="5"/>
        <v>0</v>
      </c>
      <c r="H36" s="49">
        <f t="shared" si="5"/>
        <v>0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1.75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>
        <f aca="true" t="shared" si="7" ref="D46:I46">D47+D48</f>
        <v>0</v>
      </c>
      <c r="E46" s="52">
        <f t="shared" si="7"/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8" ref="D49:I49">D50+D51+D52</f>
        <v>0</v>
      </c>
      <c r="E49" s="52">
        <f t="shared" si="8"/>
        <v>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9" ref="D53:I53">D54+D55+D56</f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9"/>
      <c r="E88" s="79"/>
      <c r="F88" s="47"/>
      <c r="G88" s="80">
        <v>0</v>
      </c>
      <c r="H88" s="80"/>
      <c r="I88" s="1"/>
    </row>
    <row r="89" spans="1:9" ht="15">
      <c r="A89" s="1"/>
      <c r="B89" s="47"/>
      <c r="C89" s="47"/>
      <c r="D89" s="77" t="s">
        <v>110</v>
      </c>
      <c r="E89" s="77"/>
      <c r="F89" s="47"/>
      <c r="G89" s="78" t="s">
        <v>111</v>
      </c>
      <c r="H89" s="78"/>
      <c r="I89" s="1"/>
    </row>
    <row r="90" spans="1:9" ht="15">
      <c r="A90" s="47" t="s">
        <v>112</v>
      </c>
      <c r="B90" s="1"/>
      <c r="C90" s="47"/>
      <c r="D90" s="81"/>
      <c r="E90" s="81"/>
      <c r="F90" s="47"/>
      <c r="G90" s="80">
        <v>0</v>
      </c>
      <c r="H90" s="80"/>
      <c r="I90" s="1"/>
    </row>
    <row r="91" spans="1:9" ht="15">
      <c r="A91" s="48" t="s">
        <v>115</v>
      </c>
      <c r="B91" s="1"/>
      <c r="C91" s="47"/>
      <c r="D91" s="77" t="s">
        <v>110</v>
      </c>
      <c r="E91" s="77"/>
      <c r="F91" s="1"/>
      <c r="G91" s="78" t="s">
        <v>111</v>
      </c>
      <c r="H91" s="78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0">
      <selection activeCell="L22" sqref="L22"/>
    </sheetView>
  </sheetViews>
  <sheetFormatPr defaultColWidth="8.7109375" defaultRowHeight="15"/>
  <cols>
    <col min="1" max="1" width="60.14062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4" t="s">
        <v>0</v>
      </c>
      <c r="H1" s="64"/>
      <c r="I1" s="64"/>
      <c r="J1" s="2"/>
      <c r="K1" s="1"/>
    </row>
    <row r="2" spans="1:11" ht="15">
      <c r="A2" s="1"/>
      <c r="B2" s="1"/>
      <c r="C2" s="1"/>
      <c r="D2" s="1"/>
      <c r="E2" s="1"/>
      <c r="F2" s="1"/>
      <c r="G2" s="64"/>
      <c r="H2" s="64"/>
      <c r="I2" s="64"/>
      <c r="J2" s="2"/>
      <c r="K2" s="1"/>
    </row>
    <row r="3" spans="1:11" ht="15">
      <c r="A3" s="1"/>
      <c r="B3" s="1"/>
      <c r="C3" s="1"/>
      <c r="D3" s="1"/>
      <c r="E3" s="1"/>
      <c r="F3" s="1"/>
      <c r="G3" s="64"/>
      <c r="H3" s="64"/>
      <c r="I3" s="64"/>
      <c r="J3" s="2"/>
      <c r="K3" s="1"/>
    </row>
    <row r="4" spans="1:11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3"/>
      <c r="K4" s="3"/>
    </row>
    <row r="5" spans="1:11" ht="15">
      <c r="A5" s="66" t="s">
        <v>2</v>
      </c>
      <c r="B5" s="66"/>
      <c r="C5" s="66"/>
      <c r="D5" s="66"/>
      <c r="E5" s="66"/>
      <c r="F5" s="66"/>
      <c r="G5" s="4" t="s">
        <v>3</v>
      </c>
      <c r="H5" s="3"/>
      <c r="I5" s="3"/>
      <c r="J5" s="3"/>
      <c r="K5" s="3"/>
    </row>
    <row r="6" spans="1:11" ht="15">
      <c r="A6" s="65" t="s">
        <v>136</v>
      </c>
      <c r="B6" s="65"/>
      <c r="C6" s="65"/>
      <c r="D6" s="65"/>
      <c r="E6" s="65"/>
      <c r="F6" s="65"/>
      <c r="G6" s="65"/>
      <c r="H6" s="65"/>
      <c r="I6" s="65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7.5" customHeight="1">
      <c r="A9" s="8" t="s">
        <v>5</v>
      </c>
      <c r="B9" s="67" t="s">
        <v>120</v>
      </c>
      <c r="C9" s="67"/>
      <c r="D9" s="67"/>
      <c r="E9" s="67"/>
      <c r="F9" s="67"/>
      <c r="G9" s="67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8"/>
      <c r="C10" s="68"/>
      <c r="D10" s="68"/>
      <c r="E10" s="68"/>
      <c r="F10" s="68"/>
      <c r="G10" s="68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9" t="s">
        <v>12</v>
      </c>
      <c r="C11" s="69"/>
      <c r="D11" s="69"/>
      <c r="E11" s="69"/>
      <c r="F11" s="69"/>
      <c r="G11" s="69"/>
      <c r="H11" s="5" t="s">
        <v>13</v>
      </c>
      <c r="I11" s="14">
        <v>430</v>
      </c>
      <c r="J11" s="11"/>
      <c r="K11" s="13"/>
    </row>
    <row r="12" spans="1:11" ht="15" customHeight="1">
      <c r="A12" s="70" t="s">
        <v>14</v>
      </c>
      <c r="B12" s="70"/>
      <c r="C12" s="70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70" t="s">
        <v>15</v>
      </c>
      <c r="B13" s="70"/>
      <c r="C13" s="70"/>
      <c r="D13" s="19"/>
      <c r="E13" s="71"/>
      <c r="F13" s="71"/>
      <c r="G13" s="71"/>
      <c r="H13" s="71"/>
      <c r="I13" s="71"/>
      <c r="J13" s="11"/>
      <c r="K13" s="12"/>
    </row>
    <row r="14" spans="1:11" ht="15" customHeight="1">
      <c r="A14" s="70" t="s">
        <v>16</v>
      </c>
      <c r="B14" s="70"/>
      <c r="C14" s="70"/>
      <c r="D14" s="20"/>
      <c r="E14" s="72" t="s">
        <v>17</v>
      </c>
      <c r="F14" s="72"/>
      <c r="G14" s="72"/>
      <c r="H14" s="72"/>
      <c r="I14" s="72"/>
      <c r="J14" s="11"/>
      <c r="K14" s="12"/>
    </row>
    <row r="15" spans="1:11" ht="37.5" customHeight="1">
      <c r="A15" s="70" t="s">
        <v>18</v>
      </c>
      <c r="B15" s="70"/>
      <c r="C15" s="70"/>
      <c r="D15" s="21" t="s">
        <v>19</v>
      </c>
      <c r="E15" s="73" t="s">
        <v>20</v>
      </c>
      <c r="F15" s="73"/>
      <c r="G15" s="73"/>
      <c r="H15" s="73"/>
      <c r="I15" s="73"/>
      <c r="J15" s="11"/>
      <c r="K15" s="12"/>
    </row>
    <row r="16" spans="1:11" ht="15.7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.7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4" t="s">
        <v>23</v>
      </c>
      <c r="B18" s="75" t="s">
        <v>24</v>
      </c>
      <c r="C18" s="74" t="s">
        <v>25</v>
      </c>
      <c r="D18" s="75" t="s">
        <v>26</v>
      </c>
      <c r="E18" s="75" t="s">
        <v>27</v>
      </c>
      <c r="F18" s="76" t="s">
        <v>28</v>
      </c>
      <c r="G18" s="76" t="s">
        <v>29</v>
      </c>
      <c r="H18" s="76" t="s">
        <v>30</v>
      </c>
      <c r="I18" s="75" t="s">
        <v>31</v>
      </c>
      <c r="J18" s="5"/>
      <c r="K18" s="5"/>
    </row>
    <row r="19" spans="1:11" ht="15">
      <c r="A19" s="74"/>
      <c r="B19" s="75"/>
      <c r="C19" s="74"/>
      <c r="D19" s="75"/>
      <c r="E19" s="75"/>
      <c r="F19" s="76"/>
      <c r="G19" s="76"/>
      <c r="H19" s="76"/>
      <c r="I19" s="75"/>
      <c r="J19" s="5"/>
      <c r="K19" s="5"/>
    </row>
    <row r="20" spans="1:11" ht="15">
      <c r="A20" s="74"/>
      <c r="B20" s="75"/>
      <c r="C20" s="74"/>
      <c r="D20" s="75"/>
      <c r="E20" s="75"/>
      <c r="F20" s="76"/>
      <c r="G20" s="76"/>
      <c r="H20" s="76"/>
      <c r="I20" s="75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3210918</v>
      </c>
      <c r="E22" s="27">
        <f t="shared" si="0"/>
        <v>0</v>
      </c>
      <c r="F22" s="27">
        <f t="shared" si="0"/>
        <v>0</v>
      </c>
      <c r="G22" s="27">
        <f t="shared" si="0"/>
        <v>2163073.1</v>
      </c>
      <c r="H22" s="27">
        <f t="shared" si="0"/>
        <v>2163073.1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3210918</v>
      </c>
      <c r="E23" s="27">
        <f t="shared" si="1"/>
        <v>0</v>
      </c>
      <c r="F23" s="27">
        <f t="shared" si="1"/>
        <v>0</v>
      </c>
      <c r="G23" s="27">
        <f t="shared" si="1"/>
        <v>2163073.1</v>
      </c>
      <c r="H23" s="27">
        <f t="shared" si="1"/>
        <v>2163073.1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3210918</v>
      </c>
      <c r="E24" s="27">
        <f t="shared" si="2"/>
        <v>0</v>
      </c>
      <c r="F24" s="27">
        <f t="shared" si="2"/>
        <v>0</v>
      </c>
      <c r="G24" s="27">
        <f t="shared" si="2"/>
        <v>2163073.1</v>
      </c>
      <c r="H24" s="27">
        <f t="shared" si="2"/>
        <v>2163073.1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2631900</v>
      </c>
      <c r="E25" s="49">
        <f t="shared" si="3"/>
        <v>0</v>
      </c>
      <c r="F25" s="49">
        <f t="shared" si="3"/>
        <v>0</v>
      </c>
      <c r="G25" s="49">
        <f t="shared" si="3"/>
        <v>1775440.97</v>
      </c>
      <c r="H25" s="49">
        <f t="shared" si="3"/>
        <v>1775440.97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2631900</v>
      </c>
      <c r="E26" s="50"/>
      <c r="F26" s="50"/>
      <c r="G26" s="50">
        <v>1775440.97</v>
      </c>
      <c r="H26" s="50">
        <v>1775440.97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579018</v>
      </c>
      <c r="E28" s="51"/>
      <c r="F28" s="51"/>
      <c r="G28" s="51">
        <v>387632.13</v>
      </c>
      <c r="H28" s="51">
        <v>387632.13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>
        <f aca="true" t="shared" si="4" ref="D29:I29">D30+D31+D32+D33+D34+D35+D36+D43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5" ref="D36:I36">SUM(D37:D42)</f>
        <v>0</v>
      </c>
      <c r="E36" s="49">
        <f t="shared" si="5"/>
        <v>0</v>
      </c>
      <c r="F36" s="49">
        <f t="shared" si="5"/>
        <v>0</v>
      </c>
      <c r="G36" s="49">
        <f t="shared" si="5"/>
        <v>0</v>
      </c>
      <c r="H36" s="49">
        <f t="shared" si="5"/>
        <v>0</v>
      </c>
      <c r="I36" s="49">
        <f t="shared" si="5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7" customHeight="1">
      <c r="A43" s="34" t="s">
        <v>63</v>
      </c>
      <c r="B43" s="30">
        <v>2280</v>
      </c>
      <c r="C43" s="30">
        <v>220</v>
      </c>
      <c r="D43" s="49">
        <f aca="true" t="shared" si="6" ref="D43:I43">D44+D45</f>
        <v>0</v>
      </c>
      <c r="E43" s="49">
        <f t="shared" si="6"/>
        <v>0</v>
      </c>
      <c r="F43" s="49">
        <f t="shared" si="6"/>
        <v>0</v>
      </c>
      <c r="G43" s="49">
        <f t="shared" si="6"/>
        <v>0</v>
      </c>
      <c r="H43" s="49">
        <f t="shared" si="6"/>
        <v>0</v>
      </c>
      <c r="I43" s="49">
        <f t="shared" si="6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>
        <f aca="true" t="shared" si="7" ref="D46:I46">D47+D48</f>
        <v>0</v>
      </c>
      <c r="E46" s="52">
        <f t="shared" si="7"/>
        <v>0</v>
      </c>
      <c r="F46" s="52">
        <f t="shared" si="7"/>
        <v>0</v>
      </c>
      <c r="G46" s="52">
        <f t="shared" si="7"/>
        <v>0</v>
      </c>
      <c r="H46" s="52">
        <f t="shared" si="7"/>
        <v>0</v>
      </c>
      <c r="I46" s="52">
        <f t="shared" si="7"/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8" ref="D49:I49">D50+D51+D52</f>
        <v>0</v>
      </c>
      <c r="E49" s="52">
        <f t="shared" si="8"/>
        <v>0</v>
      </c>
      <c r="F49" s="52">
        <f t="shared" si="8"/>
        <v>0</v>
      </c>
      <c r="G49" s="52">
        <f t="shared" si="8"/>
        <v>0</v>
      </c>
      <c r="H49" s="52">
        <f t="shared" si="8"/>
        <v>0</v>
      </c>
      <c r="I49" s="52">
        <f t="shared" si="8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9" ref="D53:I53">D54+D55+D56</f>
        <v>0</v>
      </c>
      <c r="E53" s="54">
        <f t="shared" si="9"/>
        <v>0</v>
      </c>
      <c r="F53" s="54">
        <f t="shared" si="9"/>
        <v>0</v>
      </c>
      <c r="G53" s="54">
        <f t="shared" si="9"/>
        <v>0</v>
      </c>
      <c r="H53" s="54">
        <f t="shared" si="9"/>
        <v>0</v>
      </c>
      <c r="I53" s="54">
        <f t="shared" si="9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9"/>
      <c r="E88" s="79"/>
      <c r="F88" s="47"/>
      <c r="G88" s="80">
        <v>0</v>
      </c>
      <c r="H88" s="80"/>
      <c r="I88" s="1"/>
    </row>
    <row r="89" spans="1:9" ht="15">
      <c r="A89" s="1"/>
      <c r="B89" s="47"/>
      <c r="C89" s="47"/>
      <c r="D89" s="77" t="s">
        <v>110</v>
      </c>
      <c r="E89" s="77"/>
      <c r="F89" s="47"/>
      <c r="G89" s="78" t="s">
        <v>111</v>
      </c>
      <c r="H89" s="78"/>
      <c r="I89" s="1"/>
    </row>
    <row r="90" spans="1:9" ht="15">
      <c r="A90" s="47" t="s">
        <v>112</v>
      </c>
      <c r="B90" s="1"/>
      <c r="C90" s="47"/>
      <c r="D90" s="81"/>
      <c r="E90" s="81"/>
      <c r="F90" s="47"/>
      <c r="G90" s="80">
        <v>0</v>
      </c>
      <c r="H90" s="80"/>
      <c r="I90" s="1"/>
    </row>
    <row r="91" spans="1:9" ht="15">
      <c r="A91" s="48" t="s">
        <v>115</v>
      </c>
      <c r="B91" s="1"/>
      <c r="C91" s="47"/>
      <c r="D91" s="77" t="s">
        <v>110</v>
      </c>
      <c r="E91" s="77"/>
      <c r="F91" s="1"/>
      <c r="G91" s="78" t="s">
        <v>111</v>
      </c>
      <c r="H91" s="78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10">
      <selection activeCell="J26" sqref="J26"/>
    </sheetView>
  </sheetViews>
  <sheetFormatPr defaultColWidth="8.7109375" defaultRowHeight="15"/>
  <cols>
    <col min="1" max="1" width="59.57421875" style="0" customWidth="1"/>
    <col min="2" max="3" width="8.7109375" style="0" customWidth="1"/>
    <col min="4" max="9" width="12.7109375" style="0" customWidth="1"/>
  </cols>
  <sheetData>
    <row r="1" spans="1:11" ht="15" customHeight="1">
      <c r="A1" s="1"/>
      <c r="B1" s="1"/>
      <c r="C1" s="1"/>
      <c r="D1" s="1"/>
      <c r="E1" s="1"/>
      <c r="F1" s="1"/>
      <c r="G1" s="64" t="s">
        <v>0</v>
      </c>
      <c r="H1" s="64"/>
      <c r="I1" s="64"/>
      <c r="J1" s="2"/>
      <c r="K1" s="1"/>
    </row>
    <row r="2" spans="1:11" ht="15">
      <c r="A2" s="1"/>
      <c r="B2" s="1"/>
      <c r="C2" s="1"/>
      <c r="D2" s="1"/>
      <c r="E2" s="1"/>
      <c r="F2" s="1"/>
      <c r="G2" s="64"/>
      <c r="H2" s="64"/>
      <c r="I2" s="64"/>
      <c r="J2" s="2"/>
      <c r="K2" s="1"/>
    </row>
    <row r="3" spans="1:11" ht="15">
      <c r="A3" s="1"/>
      <c r="B3" s="1"/>
      <c r="C3" s="1"/>
      <c r="D3" s="1"/>
      <c r="E3" s="1"/>
      <c r="F3" s="1"/>
      <c r="G3" s="64"/>
      <c r="H3" s="64"/>
      <c r="I3" s="64"/>
      <c r="J3" s="2"/>
      <c r="K3" s="1"/>
    </row>
    <row r="4" spans="1:11" ht="1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3"/>
      <c r="K4" s="3"/>
    </row>
    <row r="5" spans="1:11" ht="15">
      <c r="A5" s="66" t="s">
        <v>2</v>
      </c>
      <c r="B5" s="66"/>
      <c r="C5" s="66"/>
      <c r="D5" s="66"/>
      <c r="E5" s="66"/>
      <c r="F5" s="66"/>
      <c r="G5" s="4" t="s">
        <v>3</v>
      </c>
      <c r="H5" s="3"/>
      <c r="I5" s="3"/>
      <c r="J5" s="3"/>
      <c r="K5" s="3"/>
    </row>
    <row r="6" spans="1:11" ht="15">
      <c r="A6" s="65" t="s">
        <v>136</v>
      </c>
      <c r="B6" s="65"/>
      <c r="C6" s="65"/>
      <c r="D6" s="65"/>
      <c r="E6" s="65"/>
      <c r="F6" s="65"/>
      <c r="G6" s="65"/>
      <c r="H6" s="65"/>
      <c r="I6" s="65"/>
      <c r="J6" s="1"/>
      <c r="K6" s="1"/>
    </row>
    <row r="7" spans="1:11" ht="15">
      <c r="A7" s="5"/>
      <c r="B7" s="5"/>
      <c r="C7" s="5"/>
      <c r="D7" s="5"/>
      <c r="E7" s="5"/>
      <c r="F7" s="5"/>
      <c r="G7" s="5"/>
      <c r="H7" s="5"/>
      <c r="I7" s="6" t="s">
        <v>4</v>
      </c>
      <c r="J7" s="5"/>
      <c r="K7" s="5"/>
    </row>
    <row r="8" spans="1:11" ht="15">
      <c r="A8" s="5"/>
      <c r="B8" s="5"/>
      <c r="C8" s="5"/>
      <c r="D8" s="5"/>
      <c r="E8" s="5"/>
      <c r="F8" s="5"/>
      <c r="G8" s="5"/>
      <c r="H8" s="5"/>
      <c r="I8" s="7"/>
      <c r="J8" s="5"/>
      <c r="K8" s="5"/>
    </row>
    <row r="9" spans="1:11" ht="35.25" customHeight="1">
      <c r="A9" s="8" t="s">
        <v>5</v>
      </c>
      <c r="B9" s="67" t="s">
        <v>121</v>
      </c>
      <c r="C9" s="67"/>
      <c r="D9" s="67"/>
      <c r="E9" s="67"/>
      <c r="F9" s="67"/>
      <c r="G9" s="67"/>
      <c r="H9" s="9" t="s">
        <v>7</v>
      </c>
      <c r="I9" s="10" t="s">
        <v>8</v>
      </c>
      <c r="J9" s="11"/>
      <c r="K9" s="12"/>
    </row>
    <row r="10" spans="1:11" ht="15" customHeight="1">
      <c r="A10" s="13" t="s">
        <v>9</v>
      </c>
      <c r="B10" s="68"/>
      <c r="C10" s="68"/>
      <c r="D10" s="68"/>
      <c r="E10" s="68"/>
      <c r="F10" s="68"/>
      <c r="G10" s="68"/>
      <c r="H10" s="5" t="s">
        <v>10</v>
      </c>
      <c r="I10" s="14">
        <v>3510600000</v>
      </c>
      <c r="J10" s="11"/>
      <c r="K10" s="13"/>
    </row>
    <row r="11" spans="1:11" ht="15" customHeight="1">
      <c r="A11" s="15" t="s">
        <v>11</v>
      </c>
      <c r="B11" s="69" t="s">
        <v>12</v>
      </c>
      <c r="C11" s="69"/>
      <c r="D11" s="69"/>
      <c r="E11" s="69"/>
      <c r="F11" s="69"/>
      <c r="G11" s="69"/>
      <c r="H11" s="5" t="s">
        <v>13</v>
      </c>
      <c r="I11" s="14">
        <v>430</v>
      </c>
      <c r="J11" s="11"/>
      <c r="K11" s="13"/>
    </row>
    <row r="12" spans="1:11" ht="15" customHeight="1">
      <c r="A12" s="70" t="s">
        <v>14</v>
      </c>
      <c r="B12" s="70"/>
      <c r="C12" s="70"/>
      <c r="D12" s="16"/>
      <c r="E12" s="17"/>
      <c r="F12" s="17"/>
      <c r="G12" s="17"/>
      <c r="H12" s="17"/>
      <c r="I12" s="5"/>
      <c r="J12" s="18"/>
      <c r="K12" s="12"/>
    </row>
    <row r="13" spans="1:11" ht="15" customHeight="1">
      <c r="A13" s="70" t="s">
        <v>15</v>
      </c>
      <c r="B13" s="70"/>
      <c r="C13" s="70"/>
      <c r="D13" s="19"/>
      <c r="E13" s="71"/>
      <c r="F13" s="71"/>
      <c r="G13" s="71"/>
      <c r="H13" s="71"/>
      <c r="I13" s="71"/>
      <c r="J13" s="11"/>
      <c r="K13" s="12"/>
    </row>
    <row r="14" spans="1:11" ht="15" customHeight="1">
      <c r="A14" s="70" t="s">
        <v>16</v>
      </c>
      <c r="B14" s="70"/>
      <c r="C14" s="70"/>
      <c r="D14" s="20"/>
      <c r="E14" s="72" t="s">
        <v>17</v>
      </c>
      <c r="F14" s="72"/>
      <c r="G14" s="72"/>
      <c r="H14" s="72"/>
      <c r="I14" s="72"/>
      <c r="J14" s="11"/>
      <c r="K14" s="12"/>
    </row>
    <row r="15" spans="1:11" ht="27.75" customHeight="1">
      <c r="A15" s="70" t="s">
        <v>18</v>
      </c>
      <c r="B15" s="70"/>
      <c r="C15" s="70"/>
      <c r="D15" s="21" t="s">
        <v>19</v>
      </c>
      <c r="E15" s="73" t="s">
        <v>20</v>
      </c>
      <c r="F15" s="73"/>
      <c r="G15" s="73"/>
      <c r="H15" s="73"/>
      <c r="I15" s="73"/>
      <c r="J15" s="11"/>
      <c r="K15" s="12"/>
    </row>
    <row r="16" spans="1:11" ht="15" customHeight="1">
      <c r="A16" s="22" t="s">
        <v>21</v>
      </c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5.75" customHeight="1">
      <c r="A17" s="22" t="s">
        <v>22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.5" customHeight="1">
      <c r="A18" s="74" t="s">
        <v>23</v>
      </c>
      <c r="B18" s="75" t="s">
        <v>24</v>
      </c>
      <c r="C18" s="74" t="s">
        <v>25</v>
      </c>
      <c r="D18" s="75" t="s">
        <v>26</v>
      </c>
      <c r="E18" s="75" t="s">
        <v>27</v>
      </c>
      <c r="F18" s="76" t="s">
        <v>28</v>
      </c>
      <c r="G18" s="76" t="s">
        <v>29</v>
      </c>
      <c r="H18" s="76" t="s">
        <v>30</v>
      </c>
      <c r="I18" s="75" t="s">
        <v>31</v>
      </c>
      <c r="J18" s="5"/>
      <c r="K18" s="5"/>
    </row>
    <row r="19" spans="1:11" ht="15">
      <c r="A19" s="74"/>
      <c r="B19" s="75"/>
      <c r="C19" s="74"/>
      <c r="D19" s="75"/>
      <c r="E19" s="75"/>
      <c r="F19" s="76"/>
      <c r="G19" s="76"/>
      <c r="H19" s="76"/>
      <c r="I19" s="75"/>
      <c r="J19" s="5"/>
      <c r="K19" s="5"/>
    </row>
    <row r="20" spans="1:11" ht="15">
      <c r="A20" s="74"/>
      <c r="B20" s="75"/>
      <c r="C20" s="74"/>
      <c r="D20" s="75"/>
      <c r="E20" s="75"/>
      <c r="F20" s="76"/>
      <c r="G20" s="76"/>
      <c r="H20" s="76"/>
      <c r="I20" s="75"/>
      <c r="J20" s="5"/>
      <c r="K20" s="5"/>
    </row>
    <row r="21" spans="1:11" ht="15">
      <c r="A21" s="24">
        <v>1</v>
      </c>
      <c r="B21" s="24">
        <v>2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5"/>
      <c r="K21" s="5"/>
    </row>
    <row r="22" spans="1:11" ht="15" customHeight="1">
      <c r="A22" s="25" t="s">
        <v>32</v>
      </c>
      <c r="B22" s="25" t="s">
        <v>33</v>
      </c>
      <c r="C22" s="26" t="s">
        <v>34</v>
      </c>
      <c r="D22" s="27">
        <f aca="true" t="shared" si="0" ref="D22:I22">D23</f>
        <v>2928000</v>
      </c>
      <c r="E22" s="27">
        <f t="shared" si="0"/>
        <v>0</v>
      </c>
      <c r="F22" s="27">
        <f t="shared" si="0"/>
        <v>0</v>
      </c>
      <c r="G22" s="27">
        <f t="shared" si="0"/>
        <v>1879371.15</v>
      </c>
      <c r="H22" s="27">
        <f t="shared" si="0"/>
        <v>1879371.15</v>
      </c>
      <c r="I22" s="27">
        <f t="shared" si="0"/>
        <v>0</v>
      </c>
      <c r="J22" s="5"/>
      <c r="K22" s="5"/>
    </row>
    <row r="23" spans="1:11" ht="15" customHeight="1">
      <c r="A23" s="23" t="s">
        <v>35</v>
      </c>
      <c r="B23" s="25">
        <v>2000</v>
      </c>
      <c r="C23" s="26" t="s">
        <v>36</v>
      </c>
      <c r="D23" s="27">
        <f aca="true" t="shared" si="1" ref="D23:I23">D24+D29+D46+D49+D53+D57</f>
        <v>2928000</v>
      </c>
      <c r="E23" s="27">
        <f t="shared" si="1"/>
        <v>0</v>
      </c>
      <c r="F23" s="27">
        <f t="shared" si="1"/>
        <v>0</v>
      </c>
      <c r="G23" s="27">
        <f t="shared" si="1"/>
        <v>1879371.15</v>
      </c>
      <c r="H23" s="27">
        <f t="shared" si="1"/>
        <v>1879371.15</v>
      </c>
      <c r="I23" s="27">
        <f t="shared" si="1"/>
        <v>0</v>
      </c>
      <c r="J23" s="5"/>
      <c r="K23" s="5"/>
    </row>
    <row r="24" spans="1:11" ht="15" customHeight="1">
      <c r="A24" s="28" t="s">
        <v>37</v>
      </c>
      <c r="B24" s="25">
        <v>2100</v>
      </c>
      <c r="C24" s="26" t="s">
        <v>38</v>
      </c>
      <c r="D24" s="27">
        <f aca="true" t="shared" si="2" ref="D24:I24">D25+D28</f>
        <v>2928000</v>
      </c>
      <c r="E24" s="27">
        <f t="shared" si="2"/>
        <v>0</v>
      </c>
      <c r="F24" s="27">
        <f t="shared" si="2"/>
        <v>0</v>
      </c>
      <c r="G24" s="27">
        <f t="shared" si="2"/>
        <v>1879371.15</v>
      </c>
      <c r="H24" s="27">
        <f t="shared" si="2"/>
        <v>1879371.15</v>
      </c>
      <c r="I24" s="27">
        <f t="shared" si="2"/>
        <v>0</v>
      </c>
      <c r="J24" s="5"/>
      <c r="K24" s="5"/>
    </row>
    <row r="25" spans="1:11" ht="15" customHeight="1">
      <c r="A25" s="29" t="s">
        <v>39</v>
      </c>
      <c r="B25" s="30">
        <v>2110</v>
      </c>
      <c r="C25" s="31" t="s">
        <v>40</v>
      </c>
      <c r="D25" s="49">
        <f aca="true" t="shared" si="3" ref="D25:I25">D26</f>
        <v>2400000</v>
      </c>
      <c r="E25" s="49">
        <f t="shared" si="3"/>
        <v>0</v>
      </c>
      <c r="F25" s="49">
        <f t="shared" si="3"/>
        <v>0</v>
      </c>
      <c r="G25" s="49">
        <f t="shared" si="3"/>
        <v>1542673.14</v>
      </c>
      <c r="H25" s="49">
        <f t="shared" si="3"/>
        <v>1542673.14</v>
      </c>
      <c r="I25" s="49">
        <f t="shared" si="3"/>
        <v>0</v>
      </c>
      <c r="J25" s="5"/>
      <c r="K25" s="5"/>
    </row>
    <row r="26" spans="1:11" ht="15" customHeight="1">
      <c r="A26" s="32" t="s">
        <v>41</v>
      </c>
      <c r="B26" s="23">
        <v>2111</v>
      </c>
      <c r="C26" s="33" t="s">
        <v>42</v>
      </c>
      <c r="D26" s="50">
        <v>2400000</v>
      </c>
      <c r="E26" s="50"/>
      <c r="F26" s="50"/>
      <c r="G26" s="50">
        <v>1542673.14</v>
      </c>
      <c r="H26" s="50">
        <v>1542673.14</v>
      </c>
      <c r="I26" s="50">
        <v>0</v>
      </c>
      <c r="J26" s="5"/>
      <c r="K26" s="5"/>
    </row>
    <row r="27" spans="1:11" ht="15" customHeight="1">
      <c r="A27" s="32" t="s">
        <v>43</v>
      </c>
      <c r="B27" s="23">
        <v>2112</v>
      </c>
      <c r="C27" s="33" t="s">
        <v>44</v>
      </c>
      <c r="D27" s="50"/>
      <c r="E27" s="50"/>
      <c r="F27" s="50"/>
      <c r="G27" s="50"/>
      <c r="H27" s="50"/>
      <c r="I27" s="50">
        <v>0</v>
      </c>
      <c r="J27" s="5"/>
      <c r="K27" s="5"/>
    </row>
    <row r="28" spans="1:11" ht="15" customHeight="1">
      <c r="A28" s="34" t="s">
        <v>45</v>
      </c>
      <c r="B28" s="30">
        <v>2120</v>
      </c>
      <c r="C28" s="31" t="s">
        <v>46</v>
      </c>
      <c r="D28" s="51">
        <v>528000</v>
      </c>
      <c r="E28" s="51"/>
      <c r="F28" s="51"/>
      <c r="G28" s="51">
        <v>336698.01</v>
      </c>
      <c r="H28" s="51">
        <v>336698.01</v>
      </c>
      <c r="I28" s="51">
        <v>0</v>
      </c>
      <c r="J28" s="5"/>
      <c r="K28" s="5"/>
    </row>
    <row r="29" spans="1:11" ht="15" customHeight="1">
      <c r="A29" s="35" t="s">
        <v>47</v>
      </c>
      <c r="B29" s="25">
        <v>2200</v>
      </c>
      <c r="C29" s="26" t="s">
        <v>48</v>
      </c>
      <c r="D29" s="52"/>
      <c r="E29" s="52"/>
      <c r="F29" s="52"/>
      <c r="G29" s="52"/>
      <c r="H29" s="52"/>
      <c r="I29" s="52">
        <f>I30+I31+I32+I33+I34+I35+I36+I43</f>
        <v>0</v>
      </c>
      <c r="J29" s="5"/>
      <c r="K29" s="5"/>
    </row>
    <row r="30" spans="1:11" ht="15" customHeight="1">
      <c r="A30" s="29" t="s">
        <v>49</v>
      </c>
      <c r="B30" s="30">
        <v>2210</v>
      </c>
      <c r="C30" s="31" t="s">
        <v>50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  <c r="I30" s="51">
        <v>0</v>
      </c>
      <c r="J30" s="5"/>
      <c r="K30" s="5"/>
    </row>
    <row r="31" spans="1:11" ht="15" customHeight="1">
      <c r="A31" s="29" t="s">
        <v>51</v>
      </c>
      <c r="B31" s="30">
        <v>2220</v>
      </c>
      <c r="C31" s="30">
        <v>100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v>0</v>
      </c>
      <c r="J31" s="5"/>
      <c r="K31" s="5"/>
    </row>
    <row r="32" spans="1:9" ht="15" customHeight="1">
      <c r="A32" s="29" t="s">
        <v>52</v>
      </c>
      <c r="B32" s="30">
        <v>2230</v>
      </c>
      <c r="C32" s="30">
        <v>110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</row>
    <row r="33" spans="1:9" ht="15" customHeight="1">
      <c r="A33" s="29" t="s">
        <v>53</v>
      </c>
      <c r="B33" s="30">
        <v>2240</v>
      </c>
      <c r="C33" s="30">
        <v>120</v>
      </c>
      <c r="D33" s="51">
        <v>0</v>
      </c>
      <c r="E33" s="51">
        <v>0</v>
      </c>
      <c r="F33" s="51">
        <v>0</v>
      </c>
      <c r="G33" s="51">
        <v>0</v>
      </c>
      <c r="H33" s="51">
        <v>0</v>
      </c>
      <c r="I33" s="51">
        <v>0</v>
      </c>
    </row>
    <row r="34" spans="1:9" ht="15" customHeight="1">
      <c r="A34" s="29" t="s">
        <v>54</v>
      </c>
      <c r="B34" s="30">
        <v>2250</v>
      </c>
      <c r="C34" s="30">
        <v>130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</row>
    <row r="35" spans="1:9" ht="15" customHeight="1">
      <c r="A35" s="34" t="s">
        <v>55</v>
      </c>
      <c r="B35" s="30">
        <v>2260</v>
      </c>
      <c r="C35" s="30">
        <v>140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</row>
    <row r="36" spans="1:9" ht="15" customHeight="1">
      <c r="A36" s="34" t="s">
        <v>56</v>
      </c>
      <c r="B36" s="30">
        <v>2270</v>
      </c>
      <c r="C36" s="30">
        <v>150</v>
      </c>
      <c r="D36" s="49">
        <f aca="true" t="shared" si="4" ref="D36:I36">SUM(D37:D42)</f>
        <v>0</v>
      </c>
      <c r="E36" s="49">
        <f t="shared" si="4"/>
        <v>0</v>
      </c>
      <c r="F36" s="49">
        <f t="shared" si="4"/>
        <v>0</v>
      </c>
      <c r="G36" s="49">
        <f t="shared" si="4"/>
        <v>0</v>
      </c>
      <c r="H36" s="49">
        <f t="shared" si="4"/>
        <v>0</v>
      </c>
      <c r="I36" s="49">
        <f t="shared" si="4"/>
        <v>0</v>
      </c>
    </row>
    <row r="37" spans="1:9" ht="15" customHeight="1">
      <c r="A37" s="32" t="s">
        <v>57</v>
      </c>
      <c r="B37" s="23">
        <v>2271</v>
      </c>
      <c r="C37" s="23">
        <v>160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</row>
    <row r="38" spans="1:9" ht="15" customHeight="1">
      <c r="A38" s="32" t="s">
        <v>58</v>
      </c>
      <c r="B38" s="23">
        <v>2272</v>
      </c>
      <c r="C38" s="23">
        <v>170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customHeight="1">
      <c r="A39" s="32" t="s">
        <v>59</v>
      </c>
      <c r="B39" s="23">
        <v>2273</v>
      </c>
      <c r="C39" s="23">
        <v>180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</row>
    <row r="40" spans="1:9" ht="15" customHeight="1">
      <c r="A40" s="32" t="s">
        <v>60</v>
      </c>
      <c r="B40" s="23">
        <v>2274</v>
      </c>
      <c r="C40" s="23">
        <v>190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</row>
    <row r="41" spans="1:9" ht="15" customHeight="1">
      <c r="A41" s="32" t="s">
        <v>61</v>
      </c>
      <c r="B41" s="23">
        <v>2275</v>
      </c>
      <c r="C41" s="23">
        <v>200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</row>
    <row r="42" spans="1:9" ht="15" customHeight="1">
      <c r="A42" s="32" t="s">
        <v>62</v>
      </c>
      <c r="B42" s="23">
        <v>2276</v>
      </c>
      <c r="C42" s="23">
        <v>210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</row>
    <row r="43" spans="1:9" ht="27.75" customHeight="1">
      <c r="A43" s="34" t="s">
        <v>63</v>
      </c>
      <c r="B43" s="30">
        <v>2280</v>
      </c>
      <c r="C43" s="30">
        <v>220</v>
      </c>
      <c r="D43" s="49">
        <f aca="true" t="shared" si="5" ref="D43:I43">D44+D45</f>
        <v>0</v>
      </c>
      <c r="E43" s="49">
        <f t="shared" si="5"/>
        <v>0</v>
      </c>
      <c r="F43" s="49">
        <f t="shared" si="5"/>
        <v>0</v>
      </c>
      <c r="G43" s="49">
        <f t="shared" si="5"/>
        <v>0</v>
      </c>
      <c r="H43" s="49">
        <f t="shared" si="5"/>
        <v>0</v>
      </c>
      <c r="I43" s="49">
        <f t="shared" si="5"/>
        <v>0</v>
      </c>
    </row>
    <row r="44" spans="1:9" ht="15" customHeight="1">
      <c r="A44" s="36" t="s">
        <v>64</v>
      </c>
      <c r="B44" s="23">
        <v>2281</v>
      </c>
      <c r="C44" s="23">
        <v>230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</row>
    <row r="45" spans="1:9" ht="15" customHeight="1">
      <c r="A45" s="37" t="s">
        <v>65</v>
      </c>
      <c r="B45" s="23">
        <v>2282</v>
      </c>
      <c r="C45" s="23">
        <v>240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</row>
    <row r="46" spans="1:9" ht="15" customHeight="1">
      <c r="A46" s="28" t="s">
        <v>66</v>
      </c>
      <c r="B46" s="25">
        <v>2400</v>
      </c>
      <c r="C46" s="25">
        <v>250</v>
      </c>
      <c r="D46" s="52">
        <f aca="true" t="shared" si="6" ref="D46:I46">D47+D48</f>
        <v>0</v>
      </c>
      <c r="E46" s="52">
        <f t="shared" si="6"/>
        <v>0</v>
      </c>
      <c r="F46" s="52">
        <f t="shared" si="6"/>
        <v>0</v>
      </c>
      <c r="G46" s="52">
        <f t="shared" si="6"/>
        <v>0</v>
      </c>
      <c r="H46" s="52">
        <f t="shared" si="6"/>
        <v>0</v>
      </c>
      <c r="I46" s="52">
        <f t="shared" si="6"/>
        <v>0</v>
      </c>
    </row>
    <row r="47" spans="1:9" ht="15" customHeight="1">
      <c r="A47" s="38" t="s">
        <v>67</v>
      </c>
      <c r="B47" s="30">
        <v>2410</v>
      </c>
      <c r="C47" s="30">
        <v>260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ht="15" customHeight="1">
      <c r="A48" s="38" t="s">
        <v>68</v>
      </c>
      <c r="B48" s="30">
        <v>2420</v>
      </c>
      <c r="C48" s="30">
        <v>270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ht="15" customHeight="1">
      <c r="A49" s="39" t="s">
        <v>69</v>
      </c>
      <c r="B49" s="25">
        <v>2600</v>
      </c>
      <c r="C49" s="25">
        <v>280</v>
      </c>
      <c r="D49" s="52">
        <f aca="true" t="shared" si="7" ref="D49:I49">D50+D51+D52</f>
        <v>0</v>
      </c>
      <c r="E49" s="52">
        <f t="shared" si="7"/>
        <v>0</v>
      </c>
      <c r="F49" s="52">
        <f t="shared" si="7"/>
        <v>0</v>
      </c>
      <c r="G49" s="52">
        <f t="shared" si="7"/>
        <v>0</v>
      </c>
      <c r="H49" s="52">
        <f t="shared" si="7"/>
        <v>0</v>
      </c>
      <c r="I49" s="52">
        <f t="shared" si="7"/>
        <v>0</v>
      </c>
    </row>
    <row r="50" spans="1:9" ht="15" customHeight="1">
      <c r="A50" s="34" t="s">
        <v>70</v>
      </c>
      <c r="B50" s="30">
        <v>2610</v>
      </c>
      <c r="C50" s="30">
        <v>290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</row>
    <row r="51" spans="1:9" ht="15" customHeight="1">
      <c r="A51" s="34" t="s">
        <v>71</v>
      </c>
      <c r="B51" s="30">
        <v>2620</v>
      </c>
      <c r="C51" s="30">
        <v>300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</row>
    <row r="52" spans="1:9" ht="15" customHeight="1">
      <c r="A52" s="38" t="s">
        <v>72</v>
      </c>
      <c r="B52" s="30">
        <v>2630</v>
      </c>
      <c r="C52" s="30">
        <v>310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</row>
    <row r="53" spans="1:9" ht="15" customHeight="1">
      <c r="A53" s="35" t="s">
        <v>73</v>
      </c>
      <c r="B53" s="25">
        <v>2700</v>
      </c>
      <c r="C53" s="25">
        <v>320</v>
      </c>
      <c r="D53" s="54">
        <f aca="true" t="shared" si="8" ref="D53:I53">D54+D55+D56</f>
        <v>0</v>
      </c>
      <c r="E53" s="54">
        <f t="shared" si="8"/>
        <v>0</v>
      </c>
      <c r="F53" s="54">
        <f t="shared" si="8"/>
        <v>0</v>
      </c>
      <c r="G53" s="54">
        <f t="shared" si="8"/>
        <v>0</v>
      </c>
      <c r="H53" s="54">
        <f t="shared" si="8"/>
        <v>0</v>
      </c>
      <c r="I53" s="54">
        <f t="shared" si="8"/>
        <v>0</v>
      </c>
    </row>
    <row r="54" spans="1:9" ht="15" customHeight="1">
      <c r="A54" s="34" t="s">
        <v>74</v>
      </c>
      <c r="B54" s="30">
        <v>2710</v>
      </c>
      <c r="C54" s="30">
        <v>330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</row>
    <row r="55" spans="1:9" ht="15" customHeight="1">
      <c r="A55" s="34" t="s">
        <v>75</v>
      </c>
      <c r="B55" s="30">
        <v>2720</v>
      </c>
      <c r="C55" s="30">
        <v>340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</row>
    <row r="56" spans="1:9" ht="15" customHeight="1">
      <c r="A56" s="34" t="s">
        <v>76</v>
      </c>
      <c r="B56" s="30">
        <v>2730</v>
      </c>
      <c r="C56" s="30">
        <v>350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</row>
    <row r="57" spans="1:9" ht="15" customHeight="1">
      <c r="A57" s="35" t="s">
        <v>77</v>
      </c>
      <c r="B57" s="25">
        <v>2800</v>
      </c>
      <c r="C57" s="25">
        <v>360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</row>
    <row r="58" spans="1:9" ht="15" customHeight="1">
      <c r="A58" s="25" t="s">
        <v>78</v>
      </c>
      <c r="B58" s="25">
        <v>3000</v>
      </c>
      <c r="C58" s="25">
        <v>370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</row>
    <row r="59" spans="1:9" ht="15" customHeight="1">
      <c r="A59" s="28" t="s">
        <v>79</v>
      </c>
      <c r="B59" s="25">
        <v>3100</v>
      </c>
      <c r="C59" s="25">
        <v>380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</row>
    <row r="60" spans="1:9" ht="15" customHeight="1">
      <c r="A60" s="34" t="s">
        <v>80</v>
      </c>
      <c r="B60" s="30">
        <v>3110</v>
      </c>
      <c r="C60" s="30">
        <v>390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</row>
    <row r="61" spans="1:9" ht="15" customHeight="1">
      <c r="A61" s="38" t="s">
        <v>81</v>
      </c>
      <c r="B61" s="30">
        <v>3120</v>
      </c>
      <c r="C61" s="30">
        <v>400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</row>
    <row r="62" spans="1:9" ht="15" customHeight="1">
      <c r="A62" s="32" t="s">
        <v>82</v>
      </c>
      <c r="B62" s="23">
        <v>3121</v>
      </c>
      <c r="C62" s="23">
        <v>410</v>
      </c>
      <c r="D62" s="42">
        <v>0</v>
      </c>
      <c r="E62" s="42">
        <v>0</v>
      </c>
      <c r="F62" s="42">
        <v>0</v>
      </c>
      <c r="G62" s="42">
        <v>0</v>
      </c>
      <c r="H62" s="42">
        <v>0</v>
      </c>
      <c r="I62" s="42">
        <v>0</v>
      </c>
    </row>
    <row r="63" spans="1:9" ht="15" customHeight="1">
      <c r="A63" s="32" t="s">
        <v>83</v>
      </c>
      <c r="B63" s="23">
        <v>3122</v>
      </c>
      <c r="C63" s="23">
        <v>420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</row>
    <row r="64" spans="1:9" ht="15" customHeight="1">
      <c r="A64" s="29" t="s">
        <v>84</v>
      </c>
      <c r="B64" s="30">
        <v>3130</v>
      </c>
      <c r="C64" s="30">
        <v>430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</row>
    <row r="65" spans="1:9" ht="15" customHeight="1">
      <c r="A65" s="32" t="s">
        <v>85</v>
      </c>
      <c r="B65" s="23">
        <v>3131</v>
      </c>
      <c r="C65" s="23">
        <v>440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</row>
    <row r="66" spans="1:9" ht="15" customHeight="1">
      <c r="A66" s="32" t="s">
        <v>86</v>
      </c>
      <c r="B66" s="23">
        <v>3132</v>
      </c>
      <c r="C66" s="23">
        <v>450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</row>
    <row r="67" spans="1:9" ht="15" customHeight="1">
      <c r="A67" s="29" t="s">
        <v>87</v>
      </c>
      <c r="B67" s="30">
        <v>3140</v>
      </c>
      <c r="C67" s="30">
        <v>460</v>
      </c>
      <c r="D67" s="57">
        <v>0</v>
      </c>
      <c r="E67" s="57">
        <v>0</v>
      </c>
      <c r="F67" s="57">
        <v>0</v>
      </c>
      <c r="G67" s="57">
        <v>0</v>
      </c>
      <c r="H67" s="57">
        <v>0</v>
      </c>
      <c r="I67" s="57">
        <v>0</v>
      </c>
    </row>
    <row r="68" spans="1:9" ht="15" customHeight="1">
      <c r="A68" s="40" t="s">
        <v>88</v>
      </c>
      <c r="B68" s="23">
        <v>3141</v>
      </c>
      <c r="C68" s="23">
        <v>470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</row>
    <row r="69" spans="1:9" ht="15" customHeight="1">
      <c r="A69" s="40" t="s">
        <v>89</v>
      </c>
      <c r="B69" s="23">
        <v>3142</v>
      </c>
      <c r="C69" s="23">
        <v>480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</row>
    <row r="70" spans="1:9" ht="15" customHeight="1">
      <c r="A70" s="40" t="s">
        <v>90</v>
      </c>
      <c r="B70" s="23">
        <v>3143</v>
      </c>
      <c r="C70" s="23">
        <v>490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</row>
    <row r="71" spans="1:9" ht="15" customHeight="1">
      <c r="A71" s="29" t="s">
        <v>91</v>
      </c>
      <c r="B71" s="30">
        <v>3150</v>
      </c>
      <c r="C71" s="30">
        <v>500</v>
      </c>
      <c r="D71" s="53">
        <v>0</v>
      </c>
      <c r="E71" s="53">
        <v>0</v>
      </c>
      <c r="F71" s="53">
        <v>0</v>
      </c>
      <c r="G71" s="53">
        <v>0</v>
      </c>
      <c r="H71" s="53">
        <v>0</v>
      </c>
      <c r="I71" s="53">
        <v>0</v>
      </c>
    </row>
    <row r="72" spans="1:9" ht="15" customHeight="1">
      <c r="A72" s="29" t="s">
        <v>92</v>
      </c>
      <c r="B72" s="30">
        <v>3160</v>
      </c>
      <c r="C72" s="30">
        <v>510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</row>
    <row r="73" spans="1:9" ht="15" customHeight="1">
      <c r="A73" s="28" t="s">
        <v>93</v>
      </c>
      <c r="B73" s="25">
        <v>3200</v>
      </c>
      <c r="C73" s="25">
        <v>520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</row>
    <row r="74" spans="1:9" ht="15" customHeight="1">
      <c r="A74" s="34" t="s">
        <v>94</v>
      </c>
      <c r="B74" s="30">
        <v>3210</v>
      </c>
      <c r="C74" s="30">
        <v>530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</row>
    <row r="75" spans="1:9" ht="15" customHeight="1">
      <c r="A75" s="34" t="s">
        <v>95</v>
      </c>
      <c r="B75" s="30">
        <v>3220</v>
      </c>
      <c r="C75" s="30">
        <v>540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</row>
    <row r="76" spans="1:9" ht="15" customHeight="1">
      <c r="A76" s="29" t="s">
        <v>96</v>
      </c>
      <c r="B76" s="30">
        <v>3230</v>
      </c>
      <c r="C76" s="30">
        <v>550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</row>
    <row r="77" spans="1:9" ht="15" customHeight="1">
      <c r="A77" s="34" t="s">
        <v>97</v>
      </c>
      <c r="B77" s="30">
        <v>3240</v>
      </c>
      <c r="C77" s="30">
        <v>560</v>
      </c>
      <c r="D77" s="53">
        <v>0</v>
      </c>
      <c r="E77" s="53">
        <v>0</v>
      </c>
      <c r="F77" s="53">
        <v>0</v>
      </c>
      <c r="G77" s="53">
        <v>0</v>
      </c>
      <c r="H77" s="53">
        <v>0</v>
      </c>
      <c r="I77" s="53">
        <v>0</v>
      </c>
    </row>
    <row r="78" spans="1:9" ht="15" customHeight="1">
      <c r="A78" s="25" t="s">
        <v>98</v>
      </c>
      <c r="B78" s="25">
        <v>4100</v>
      </c>
      <c r="C78" s="25">
        <v>570</v>
      </c>
      <c r="D78" s="59">
        <v>0</v>
      </c>
      <c r="E78" s="59">
        <v>0</v>
      </c>
      <c r="F78" s="59">
        <v>0</v>
      </c>
      <c r="G78" s="59">
        <v>0</v>
      </c>
      <c r="H78" s="59">
        <v>0</v>
      </c>
      <c r="I78" s="59">
        <v>0</v>
      </c>
    </row>
    <row r="79" spans="1:9" ht="15" customHeight="1">
      <c r="A79" s="29" t="s">
        <v>99</v>
      </c>
      <c r="B79" s="30">
        <v>4110</v>
      </c>
      <c r="C79" s="30">
        <v>580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</row>
    <row r="80" spans="1:9" ht="15" customHeight="1">
      <c r="A80" s="32" t="s">
        <v>100</v>
      </c>
      <c r="B80" s="23">
        <v>4111</v>
      </c>
      <c r="C80" s="23">
        <v>590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</row>
    <row r="81" spans="1:9" ht="15" customHeight="1">
      <c r="A81" s="32" t="s">
        <v>101</v>
      </c>
      <c r="B81" s="23">
        <v>4112</v>
      </c>
      <c r="C81" s="23">
        <v>600</v>
      </c>
      <c r="D81" s="53">
        <v>0</v>
      </c>
      <c r="E81" s="53">
        <v>0</v>
      </c>
      <c r="F81" s="53">
        <v>0</v>
      </c>
      <c r="G81" s="53">
        <v>0</v>
      </c>
      <c r="H81" s="53">
        <v>0</v>
      </c>
      <c r="I81" s="53">
        <v>0</v>
      </c>
    </row>
    <row r="82" spans="1:9" ht="15" customHeight="1">
      <c r="A82" s="41" t="s">
        <v>102</v>
      </c>
      <c r="B82" s="23">
        <v>4113</v>
      </c>
      <c r="C82" s="23">
        <v>610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</row>
    <row r="83" spans="1:9" ht="15" customHeight="1">
      <c r="A83" s="25" t="s">
        <v>103</v>
      </c>
      <c r="B83" s="25">
        <v>4200</v>
      </c>
      <c r="C83" s="25">
        <v>620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</row>
    <row r="84" spans="1:9" ht="15" customHeight="1">
      <c r="A84" s="29" t="s">
        <v>104</v>
      </c>
      <c r="B84" s="30">
        <v>4210</v>
      </c>
      <c r="C84" s="30">
        <v>630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</row>
    <row r="85" spans="1:9" ht="15" customHeight="1">
      <c r="A85" s="32" t="s">
        <v>105</v>
      </c>
      <c r="B85" s="23">
        <v>5000</v>
      </c>
      <c r="C85" s="23">
        <v>640</v>
      </c>
      <c r="D85" s="42" t="s">
        <v>106</v>
      </c>
      <c r="E85" s="42">
        <v>0</v>
      </c>
      <c r="F85" s="43" t="s">
        <v>106</v>
      </c>
      <c r="G85" s="43" t="s">
        <v>106</v>
      </c>
      <c r="H85" s="43" t="s">
        <v>106</v>
      </c>
      <c r="I85" s="44" t="s">
        <v>106</v>
      </c>
    </row>
    <row r="86" spans="1:9" ht="15" customHeight="1">
      <c r="A86" s="32" t="s">
        <v>107</v>
      </c>
      <c r="B86" s="23">
        <v>9000</v>
      </c>
      <c r="C86" s="23">
        <v>650</v>
      </c>
      <c r="D86" s="42">
        <v>0</v>
      </c>
      <c r="E86" s="45">
        <v>0</v>
      </c>
      <c r="F86" s="42">
        <v>0</v>
      </c>
      <c r="G86" s="42">
        <v>0</v>
      </c>
      <c r="H86" s="42">
        <v>0</v>
      </c>
      <c r="I86" s="44">
        <v>0</v>
      </c>
    </row>
    <row r="87" spans="1:5" ht="15">
      <c r="A87" s="9" t="s">
        <v>108</v>
      </c>
      <c r="D87" s="46"/>
      <c r="E87" s="46"/>
    </row>
    <row r="88" spans="1:9" ht="15">
      <c r="A88" s="47" t="s">
        <v>109</v>
      </c>
      <c r="B88" s="1"/>
      <c r="C88" s="47"/>
      <c r="D88" s="79"/>
      <c r="E88" s="79"/>
      <c r="F88" s="47"/>
      <c r="G88" s="80">
        <v>0</v>
      </c>
      <c r="H88" s="80"/>
      <c r="I88" s="1"/>
    </row>
    <row r="89" spans="1:9" ht="15">
      <c r="A89" s="1"/>
      <c r="B89" s="47"/>
      <c r="C89" s="47"/>
      <c r="D89" s="77" t="s">
        <v>110</v>
      </c>
      <c r="E89" s="77"/>
      <c r="F89" s="47"/>
      <c r="G89" s="78" t="s">
        <v>111</v>
      </c>
      <c r="H89" s="78"/>
      <c r="I89" s="1"/>
    </row>
    <row r="90" spans="1:9" ht="15">
      <c r="A90" s="47" t="s">
        <v>112</v>
      </c>
      <c r="B90" s="1"/>
      <c r="C90" s="47"/>
      <c r="D90" s="81"/>
      <c r="E90" s="81"/>
      <c r="F90" s="47"/>
      <c r="G90" s="80">
        <v>0</v>
      </c>
      <c r="H90" s="80"/>
      <c r="I90" s="1"/>
    </row>
    <row r="91" spans="1:9" ht="15">
      <c r="A91" s="48" t="s">
        <v>115</v>
      </c>
      <c r="B91" s="1"/>
      <c r="C91" s="47"/>
      <c r="D91" s="77" t="s">
        <v>110</v>
      </c>
      <c r="E91" s="77"/>
      <c r="F91" s="1"/>
      <c r="G91" s="78" t="s">
        <v>111</v>
      </c>
      <c r="H91" s="78"/>
      <c r="I91" s="1"/>
    </row>
  </sheetData>
  <sheetProtection selectLockedCells="1" selectUnlockedCells="1"/>
  <mergeCells count="31">
    <mergeCell ref="D91:E91"/>
    <mergeCell ref="G91:H91"/>
    <mergeCell ref="I18:I20"/>
    <mergeCell ref="D88:E88"/>
    <mergeCell ref="G88:H88"/>
    <mergeCell ref="D89:E89"/>
    <mergeCell ref="G89:H89"/>
    <mergeCell ref="D90:E90"/>
    <mergeCell ref="G90:H90"/>
    <mergeCell ref="A15:C15"/>
    <mergeCell ref="E15:I15"/>
    <mergeCell ref="A18:A20"/>
    <mergeCell ref="B18:B20"/>
    <mergeCell ref="C18:C20"/>
    <mergeCell ref="D18:D20"/>
    <mergeCell ref="E18:E20"/>
    <mergeCell ref="F18:F20"/>
    <mergeCell ref="G18:G20"/>
    <mergeCell ref="H18:H20"/>
    <mergeCell ref="B11:G11"/>
    <mergeCell ref="A12:C12"/>
    <mergeCell ref="A13:C13"/>
    <mergeCell ref="E13:I13"/>
    <mergeCell ref="A14:C14"/>
    <mergeCell ref="E14:I14"/>
    <mergeCell ref="G1:I3"/>
    <mergeCell ref="A4:I4"/>
    <mergeCell ref="A5:F5"/>
    <mergeCell ref="A6:I6"/>
    <mergeCell ref="B9:G9"/>
    <mergeCell ref="B10: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Lyubov</dc:creator>
  <cp:keywords/>
  <dc:description/>
  <cp:lastModifiedBy>Glavbuh01</cp:lastModifiedBy>
  <cp:lastPrinted>2017-11-13T11:02:40Z</cp:lastPrinted>
  <dcterms:created xsi:type="dcterms:W3CDTF">2017-11-13T05:57:51Z</dcterms:created>
  <dcterms:modified xsi:type="dcterms:W3CDTF">2018-10-11T05:29:28Z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