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Разом" sheetId="26" r:id="rId1"/>
    <sheet name="Разом ОНЗ БІ" sheetId="5" r:id="rId2"/>
    <sheet name="Б1" sheetId="10" r:id="rId3"/>
    <sheet name="Б2" sheetId="16" r:id="rId4"/>
    <sheet name="Циб" sheetId="18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7" r:id="rId13"/>
    <sheet name="Пант" sheetId="15" r:id="rId14"/>
    <sheet name="Разом ОНЗ Суб" sheetId="14" r:id="rId15"/>
    <sheet name="Суб" sheetId="13" r:id="rId16"/>
    <sheet name="НРом" sheetId="12" r:id="rId17"/>
    <sheet name="Разом ОНЗ Треп" sheetId="11" r:id="rId18"/>
    <sheet name="Треп" sheetId="9" r:id="rId19"/>
    <sheet name="Топ" sheetId="8" r:id="rId20"/>
    <sheet name="Каз" sheetId="7" r:id="rId21"/>
    <sheet name="Разом ОНЗ Мош" sheetId="6" r:id="rId22"/>
    <sheet name="Мош" sheetId="4" r:id="rId23"/>
    <sheet name="Вол" sheetId="2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D27" i="25"/>
  <c r="D28"/>
  <c r="D37" i="10" l="1"/>
  <c r="D38" i="25"/>
  <c r="J37" i="12"/>
  <c r="D44" i="18"/>
  <c r="D26" i="25"/>
  <c r="D27" i="5"/>
  <c r="J51" i="2"/>
  <c r="J44"/>
  <c r="J37"/>
  <c r="J33"/>
  <c r="J32" s="1"/>
  <c r="J31" s="1"/>
  <c r="J29" s="1"/>
  <c r="D51"/>
  <c r="D44"/>
  <c r="D37"/>
  <c r="D33"/>
  <c r="D33" i="6" s="1"/>
  <c r="J51" i="4"/>
  <c r="J44"/>
  <c r="J37"/>
  <c r="J33"/>
  <c r="D51"/>
  <c r="D44"/>
  <c r="D37"/>
  <c r="D33"/>
  <c r="D32" s="1"/>
  <c r="J51" i="7"/>
  <c r="J44"/>
  <c r="J37"/>
  <c r="J33"/>
  <c r="J32" s="1"/>
  <c r="J31" s="1"/>
  <c r="J29" s="1"/>
  <c r="D51"/>
  <c r="D44"/>
  <c r="D37"/>
  <c r="D33"/>
  <c r="D32" s="1"/>
  <c r="D31" s="1"/>
  <c r="D29" s="1"/>
  <c r="J51" i="8"/>
  <c r="J44"/>
  <c r="J37"/>
  <c r="J33"/>
  <c r="J32" s="1"/>
  <c r="D51"/>
  <c r="D44"/>
  <c r="D37"/>
  <c r="D33"/>
  <c r="D32" s="1"/>
  <c r="J51" i="9"/>
  <c r="J44"/>
  <c r="J37"/>
  <c r="J33"/>
  <c r="J32" s="1"/>
  <c r="D51"/>
  <c r="D44"/>
  <c r="D37"/>
  <c r="D33"/>
  <c r="J51" i="12"/>
  <c r="J44"/>
  <c r="J44" i="14" s="1"/>
  <c r="J33" i="12"/>
  <c r="J32" s="1"/>
  <c r="D51"/>
  <c r="D44"/>
  <c r="D44" i="14" s="1"/>
  <c r="D33" i="12"/>
  <c r="D33" i="14" s="1"/>
  <c r="J51" i="13"/>
  <c r="J44"/>
  <c r="J37"/>
  <c r="J33"/>
  <c r="D51"/>
  <c r="D44"/>
  <c r="D37"/>
  <c r="D33"/>
  <c r="D32" s="1"/>
  <c r="J51" i="15"/>
  <c r="J44"/>
  <c r="J37" s="1"/>
  <c r="J33"/>
  <c r="J32" s="1"/>
  <c r="D51"/>
  <c r="D44"/>
  <c r="D37" s="1"/>
  <c r="D33"/>
  <c r="D32" s="1"/>
  <c r="J51" i="17"/>
  <c r="J44"/>
  <c r="J37" s="1"/>
  <c r="J33"/>
  <c r="J32" s="1"/>
  <c r="D51"/>
  <c r="D44"/>
  <c r="D33"/>
  <c r="J51" i="20"/>
  <c r="J44"/>
  <c r="J37"/>
  <c r="J33"/>
  <c r="J32" s="1"/>
  <c r="J31" s="1"/>
  <c r="J29" s="1"/>
  <c r="D51"/>
  <c r="D44"/>
  <c r="D37"/>
  <c r="D33"/>
  <c r="D32" s="1"/>
  <c r="D31" s="1"/>
  <c r="D29" s="1"/>
  <c r="J51" i="21"/>
  <c r="J44"/>
  <c r="J37" s="1"/>
  <c r="J33"/>
  <c r="J32" s="1"/>
  <c r="D51"/>
  <c r="D44"/>
  <c r="D37"/>
  <c r="D33"/>
  <c r="D32" s="1"/>
  <c r="J51" i="22"/>
  <c r="J44"/>
  <c r="J37" s="1"/>
  <c r="J33"/>
  <c r="J32" s="1"/>
  <c r="D51"/>
  <c r="D44"/>
  <c r="D37" s="1"/>
  <c r="D33"/>
  <c r="D32" s="1"/>
  <c r="J51" i="23"/>
  <c r="J44"/>
  <c r="J37" s="1"/>
  <c r="J33"/>
  <c r="J32" s="1"/>
  <c r="D51"/>
  <c r="D44"/>
  <c r="D37" s="1"/>
  <c r="D33"/>
  <c r="J51" i="24"/>
  <c r="J44"/>
  <c r="J37"/>
  <c r="J33"/>
  <c r="D51"/>
  <c r="D44"/>
  <c r="D37"/>
  <c r="D33"/>
  <c r="D32" s="1"/>
  <c r="J51" i="18"/>
  <c r="J44"/>
  <c r="J37"/>
  <c r="J33"/>
  <c r="J32" s="1"/>
  <c r="D51"/>
  <c r="D44" i="5"/>
  <c r="D33" i="18"/>
  <c r="D32" s="1"/>
  <c r="J51" i="16"/>
  <c r="J44"/>
  <c r="J37"/>
  <c r="J33"/>
  <c r="J32" s="1"/>
  <c r="J31" s="1"/>
  <c r="J29" s="1"/>
  <c r="D51"/>
  <c r="D44"/>
  <c r="D37"/>
  <c r="D33"/>
  <c r="J51" i="10"/>
  <c r="J44"/>
  <c r="J37"/>
  <c r="J33"/>
  <c r="J32" s="1"/>
  <c r="D51"/>
  <c r="J85" i="6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6"/>
  <c r="D35"/>
  <c r="D34"/>
  <c r="D30"/>
  <c r="D28"/>
  <c r="D27"/>
  <c r="D26"/>
  <c r="D25"/>
  <c r="D24"/>
  <c r="J85" i="11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6"/>
  <c r="D35"/>
  <c r="D34"/>
  <c r="D30"/>
  <c r="D28"/>
  <c r="D27"/>
  <c r="D26"/>
  <c r="D25"/>
  <c r="D24"/>
  <c r="J85" i="14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39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39"/>
  <c r="D36"/>
  <c r="D35"/>
  <c r="D34"/>
  <c r="D30"/>
  <c r="D28"/>
  <c r="D27"/>
  <c r="D26"/>
  <c r="D25"/>
  <c r="D24"/>
  <c r="J85" i="19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8"/>
  <c r="D27"/>
  <c r="D26"/>
  <c r="D25"/>
  <c r="D24"/>
  <c r="J85" i="2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40"/>
  <c r="J39"/>
  <c r="J38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5"/>
  <c r="D24"/>
  <c r="J84" i="5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37" s="1"/>
  <c r="D50"/>
  <c r="D49"/>
  <c r="D48"/>
  <c r="D47"/>
  <c r="D46"/>
  <c r="D45"/>
  <c r="D43"/>
  <c r="D42"/>
  <c r="D41"/>
  <c r="D40"/>
  <c r="D39"/>
  <c r="D36"/>
  <c r="D35"/>
  <c r="D34"/>
  <c r="D30"/>
  <c r="D30" i="26" s="1"/>
  <c r="D26" i="5"/>
  <c r="D25"/>
  <c r="D24"/>
  <c r="I23" i="2"/>
  <c r="D23"/>
  <c r="I23" i="4"/>
  <c r="I23" i="6" s="1"/>
  <c r="D23" i="4"/>
  <c r="I23" i="7"/>
  <c r="D23"/>
  <c r="I23" i="8"/>
  <c r="D23"/>
  <c r="I23" i="9"/>
  <c r="D23"/>
  <c r="I23" i="12"/>
  <c r="D23"/>
  <c r="D23" i="14" s="1"/>
  <c r="I23" i="13"/>
  <c r="D23"/>
  <c r="I23" i="15"/>
  <c r="D23"/>
  <c r="I23" i="17"/>
  <c r="D23"/>
  <c r="I23" i="20"/>
  <c r="D23"/>
  <c r="I23" i="21"/>
  <c r="D23"/>
  <c r="I23" i="22"/>
  <c r="D23"/>
  <c r="I23" i="23"/>
  <c r="D23"/>
  <c r="I23" i="24"/>
  <c r="D23"/>
  <c r="I23" i="18"/>
  <c r="D23"/>
  <c r="I23" i="16"/>
  <c r="D23"/>
  <c r="D32" i="10"/>
  <c r="D33"/>
  <c r="D44"/>
  <c r="I23"/>
  <c r="D23"/>
  <c r="J37" i="11" l="1"/>
  <c r="D38" i="26"/>
  <c r="D44" i="19"/>
  <c r="J37"/>
  <c r="D37" i="17"/>
  <c r="D37" i="25" s="1"/>
  <c r="D37" i="12"/>
  <c r="D37" i="14" s="1"/>
  <c r="D23" i="6"/>
  <c r="J31" i="12"/>
  <c r="J29" s="1"/>
  <c r="N23" s="1"/>
  <c r="I23" i="5"/>
  <c r="J37"/>
  <c r="D25" i="26"/>
  <c r="D56"/>
  <c r="D60"/>
  <c r="D64"/>
  <c r="D68"/>
  <c r="D72"/>
  <c r="D76"/>
  <c r="D80"/>
  <c r="D84"/>
  <c r="G23"/>
  <c r="J54"/>
  <c r="J58"/>
  <c r="J62"/>
  <c r="J66"/>
  <c r="J70"/>
  <c r="J74"/>
  <c r="J78"/>
  <c r="J82"/>
  <c r="D28"/>
  <c r="D23" i="5"/>
  <c r="D23" i="25"/>
  <c r="D23" i="19"/>
  <c r="D24" i="26"/>
  <c r="D23" i="11"/>
  <c r="D27" i="26"/>
  <c r="D37" i="18"/>
  <c r="D57" i="26"/>
  <c r="D61"/>
  <c r="D65"/>
  <c r="D69"/>
  <c r="D73"/>
  <c r="D77"/>
  <c r="D81"/>
  <c r="D85"/>
  <c r="H23"/>
  <c r="J55"/>
  <c r="J59"/>
  <c r="J63"/>
  <c r="J67"/>
  <c r="J71"/>
  <c r="J75"/>
  <c r="J79"/>
  <c r="J83"/>
  <c r="D26"/>
  <c r="D55"/>
  <c r="D59"/>
  <c r="D63"/>
  <c r="D67"/>
  <c r="D71"/>
  <c r="D75"/>
  <c r="D79"/>
  <c r="D83"/>
  <c r="I25"/>
  <c r="J57"/>
  <c r="J61"/>
  <c r="J65"/>
  <c r="J69"/>
  <c r="J73"/>
  <c r="J77"/>
  <c r="J81"/>
  <c r="D49"/>
  <c r="J56"/>
  <c r="J60"/>
  <c r="J64"/>
  <c r="J68"/>
  <c r="J72"/>
  <c r="J76"/>
  <c r="J80"/>
  <c r="J84"/>
  <c r="D54"/>
  <c r="D58"/>
  <c r="D62"/>
  <c r="D66"/>
  <c r="D70"/>
  <c r="D74"/>
  <c r="D78"/>
  <c r="D82"/>
  <c r="J30"/>
  <c r="J85"/>
  <c r="I23" i="14"/>
  <c r="I24" i="26"/>
  <c r="I23" i="25"/>
  <c r="D34" i="26"/>
  <c r="F23"/>
  <c r="I26"/>
  <c r="D37" i="6"/>
  <c r="D31" i="8"/>
  <c r="D29" s="1"/>
  <c r="D44" i="25"/>
  <c r="D31" i="22"/>
  <c r="D29" s="1"/>
  <c r="D31" i="21"/>
  <c r="D29" s="1"/>
  <c r="D31" i="15"/>
  <c r="D29" s="1"/>
  <c r="J44" i="25"/>
  <c r="J44" i="26" s="1"/>
  <c r="J31" i="23"/>
  <c r="J29" s="1"/>
  <c r="N23" s="1"/>
  <c r="J31" i="10"/>
  <c r="J29" s="1"/>
  <c r="J31" i="8"/>
  <c r="J29" s="1"/>
  <c r="N23" s="1"/>
  <c r="I23" i="11"/>
  <c r="N23" i="18"/>
  <c r="I23" i="19"/>
  <c r="J31" i="15"/>
  <c r="J29" s="1"/>
  <c r="J31" i="21"/>
  <c r="J29" s="1"/>
  <c r="N23" s="1"/>
  <c r="J31" i="22"/>
  <c r="J29" s="1"/>
  <c r="N23" s="1"/>
  <c r="E23" i="26"/>
  <c r="I27"/>
  <c r="J37" i="6"/>
  <c r="J33"/>
  <c r="D32" i="2"/>
  <c r="D31" s="1"/>
  <c r="D29" s="1"/>
  <c r="J32" i="4"/>
  <c r="D31"/>
  <c r="D32" i="6"/>
  <c r="N23" i="7"/>
  <c r="D37" i="11"/>
  <c r="D33"/>
  <c r="J31" i="9"/>
  <c r="J32" i="11"/>
  <c r="D32" i="9"/>
  <c r="J33" i="14"/>
  <c r="D32" i="12"/>
  <c r="D31" s="1"/>
  <c r="D29" s="1"/>
  <c r="J32" i="13"/>
  <c r="D31"/>
  <c r="D32" i="14"/>
  <c r="D33" i="19"/>
  <c r="J31" i="17"/>
  <c r="J32" i="19"/>
  <c r="J41" i="26"/>
  <c r="J45"/>
  <c r="J49"/>
  <c r="J53"/>
  <c r="D32" i="17"/>
  <c r="D33" i="25"/>
  <c r="J37"/>
  <c r="J34" i="26"/>
  <c r="J38"/>
  <c r="J42"/>
  <c r="J46"/>
  <c r="J50"/>
  <c r="J33" i="25"/>
  <c r="D35" i="26"/>
  <c r="D40"/>
  <c r="D48"/>
  <c r="D52"/>
  <c r="D32" i="23"/>
  <c r="D31" s="1"/>
  <c r="D29" s="1"/>
  <c r="D36" i="26"/>
  <c r="D39"/>
  <c r="D43"/>
  <c r="D47"/>
  <c r="D51"/>
  <c r="J40"/>
  <c r="J48"/>
  <c r="J35"/>
  <c r="J39"/>
  <c r="J43"/>
  <c r="J47"/>
  <c r="J51"/>
  <c r="J32" i="24"/>
  <c r="J36" i="26"/>
  <c r="J52"/>
  <c r="D31" i="24"/>
  <c r="D32" i="25"/>
  <c r="D42" i="26"/>
  <c r="D50"/>
  <c r="D41"/>
  <c r="D45"/>
  <c r="D53"/>
  <c r="D46"/>
  <c r="D33" i="5"/>
  <c r="D32" i="16"/>
  <c r="J32" i="5"/>
  <c r="N23" i="2"/>
  <c r="N23" i="15"/>
  <c r="N23" i="20"/>
  <c r="N23" i="16"/>
  <c r="D31" i="10"/>
  <c r="D44" i="26" l="1"/>
  <c r="D37" s="1"/>
  <c r="D37" i="19"/>
  <c r="J33" i="26"/>
  <c r="J37" i="14"/>
  <c r="J37" i="26" s="1"/>
  <c r="D33"/>
  <c r="I23"/>
  <c r="D23"/>
  <c r="J31" i="11"/>
  <c r="J29" i="9"/>
  <c r="J29" i="11" s="1"/>
  <c r="J32" i="6"/>
  <c r="J31" i="4"/>
  <c r="D31" i="6"/>
  <c r="D29" i="4"/>
  <c r="D29" i="6" s="1"/>
  <c r="D31" i="9"/>
  <c r="D32" i="11"/>
  <c r="J32" i="14"/>
  <c r="J31" i="13"/>
  <c r="D29"/>
  <c r="D29" i="14" s="1"/>
  <c r="D31"/>
  <c r="J31" i="19"/>
  <c r="J29" i="17"/>
  <c r="D32" i="19"/>
  <c r="D31" i="17"/>
  <c r="J32" i="25"/>
  <c r="J31" i="24"/>
  <c r="D31" i="25"/>
  <c r="D29" i="24"/>
  <c r="D29" i="25" s="1"/>
  <c r="D31" i="16"/>
  <c r="D29" s="1"/>
  <c r="D32" i="5"/>
  <c r="D31" s="1"/>
  <c r="D29" s="1"/>
  <c r="J31"/>
  <c r="D29" i="10"/>
  <c r="J32" i="26" l="1"/>
  <c r="N23" i="9"/>
  <c r="N23" i="11" s="1"/>
  <c r="J31" i="6"/>
  <c r="J29" i="4"/>
  <c r="D29" i="9"/>
  <c r="D29" i="11" s="1"/>
  <c r="D31"/>
  <c r="J29" i="13"/>
  <c r="J31" i="14"/>
  <c r="J29" i="19"/>
  <c r="N23" i="17"/>
  <c r="N23" i="19" s="1"/>
  <c r="D31"/>
  <c r="D29" i="17"/>
  <c r="D29" i="19" s="1"/>
  <c r="D32" i="26"/>
  <c r="D31" s="1"/>
  <c r="J31" i="25"/>
  <c r="J29" i="24"/>
  <c r="N23" i="10"/>
  <c r="N23" i="5" s="1"/>
  <c r="J29"/>
  <c r="D29" i="26" l="1"/>
  <c r="J29" i="6"/>
  <c r="N23" i="4"/>
  <c r="N23" i="6" s="1"/>
  <c r="J29" i="14"/>
  <c r="N23" i="13"/>
  <c r="N23" i="14" s="1"/>
  <c r="J31" i="26"/>
  <c r="N23" i="24"/>
  <c r="N23" i="25" s="1"/>
  <c r="J29"/>
  <c r="J29" i="26" l="1"/>
  <c r="N23"/>
</calcChain>
</file>

<file path=xl/sharedStrings.xml><?xml version="1.0" encoding="utf-8"?>
<sst xmlns="http://schemas.openxmlformats.org/spreadsheetml/2006/main" count="13708" uniqueCount="143">
  <si>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</si>
  <si>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</si>
  <si>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коштів, отриманих як плата за послуги (форма№ 4-1д, </t>
  </si>
  <si>
    <t>№ 4-1м),</t>
  </si>
  <si>
    <t/>
  </si>
  <si>
    <t>коди</t>
  </si>
  <si>
    <t>Установа</t>
  </si>
  <si>
    <t>за ЄДРПОУ</t>
  </si>
  <si>
    <t>37969169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</si>
  <si>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</si>
  <si>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</si>
  <si>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</si>
  <si>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</si>
  <si>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</si>
  <si>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</si>
  <si>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</si>
  <si>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</si>
  <si>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</si>
  <si>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</si>
  <si>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</si>
  <si>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</si>
  <si>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</si>
  <si>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</si>
  <si>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</si>
  <si>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</si>
  <si>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</si>
  <si>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</si>
  <si>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>Надій-шло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</si>
  <si>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</si>
  <si>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</si>
  <si>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</si>
  <si>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</si>
  <si>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</si>
  <si>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</si>
  <si>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</si>
  <si>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</si>
  <si>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</si>
  <si>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</si>
  <si>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</si>
  <si>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</si>
  <si>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</si>
  <si>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</si>
  <si>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</si>
  <si>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</si>
  <si>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</si>
  <si>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</si>
  <si>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</si>
  <si>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</si>
  <si>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</si>
  <si>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</si>
  <si>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</si>
  <si>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</si>
  <si>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</si>
  <si>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</si>
  <si>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</si>
  <si>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</si>
  <si>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</si>
  <si>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</si>
  <si>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</si>
  <si>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</si>
  <si>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</si>
  <si>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</si>
  <si>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</si>
  <si>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</si>
  <si>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</si>
  <si>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</si>
  <si>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</si>
  <si>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</si>
  <si>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</si>
  <si>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</si>
  <si>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</si>
  <si>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</si>
  <si>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</si>
  <si>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</si>
  <si>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</si>
  <si>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</si>
  <si>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</si>
  <si>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</si>
  <si>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</si>
  <si>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</si>
  <si>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</si>
  <si>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</si>
  <si>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</si>
  <si>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</si>
  <si>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</si>
  <si>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</si>
  <si>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</si>
  <si>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</si>
  <si>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</si>
  <si>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</si>
  <si>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</si>
  <si>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</si>
  <si>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</si>
  <si>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</si>
  <si>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</si>
  <si>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</si>
  <si>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</si>
  <si>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</si>
  <si>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</si>
  <si>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</si>
  <si>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</si>
  <si>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</si>
  <si>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</si>
  <si>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</si>
  <si>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</si>
  <si>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</si>
  <si>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</si>
  <si>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</si>
  <si>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</si>
  <si>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</si>
  <si>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 xml:space="preserve">Керівник </t>
  </si>
  <si>
    <t>(підпис)</t>
  </si>
  <si>
    <t>(ініціали, прізвище)</t>
  </si>
  <si>
    <t>Головний бухгалтер</t>
  </si>
  <si>
    <t>Комунальна організація (установа, заклад)</t>
  </si>
  <si>
    <t>1011020</t>
  </si>
  <si>
    <t>Надання загальної середньої освіти загальноосвітніми навчальними закладами ( в т. ч. школою - дитячим садком, інтернатом при школі), спеціалізованими школами, ліцеями, гімназіями, колегіумами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</si>
  <si>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Знам'янського району, Кіровоградської області</t>
  </si>
  <si>
    <t>02144045</t>
  </si>
  <si>
    <t>Відділ освіти, молоді та спорту Знам'янської районної державної адміністрації Кіровоградської області</t>
  </si>
  <si>
    <t>Опорний навчальний заклад "Богданівська загальноосвітня школа І-ІІІ  ступенів ім.І.Г.Ткаченка" Знам'янського районної ради  Кіровоградської області</t>
  </si>
  <si>
    <t>Опорний навчальний заклад "Богданівська загальноосвітня школа І-ІІІ  ступенів ім.І.Г.Ткаченка" Знам'янської районної ради  Кіровоградської області</t>
  </si>
  <si>
    <t>Філія "Богданівська ЗОШ І-ІІІ ступенів" опорного навчального закладу "Богданівська загальноосвітня школа І-ІІІ  ступенів ім.І.Г.Ткаченка" Знам'янської районної ради  Кіровоградської області</t>
  </si>
  <si>
    <t>Філія "Цибулівська загальноосвітня школа І-ІІІ ступенів" опорного навчального закладу "Богданівська загальноосвітня школа І-ІІІ  ступенів ім.І.Г.Ткаченка" Знам'янської районної ради Кіровоградської області</t>
  </si>
  <si>
    <t>Опорний навчальний заклад "Дмитрівська загальноосвітня школа І-ІІІ  ступенів ім.Т.Г.Шевченка" Знам'янської районної ради  Кіровоградської області</t>
  </si>
  <si>
    <t>Філія "Дмитрівська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 Кіровоградської області</t>
  </si>
  <si>
    <t>Філія "Диківська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Кіровоградської області</t>
  </si>
  <si>
    <t>Філія "Макариський навчально-виховний комплекс "Дошкільний  навчальний заклад - загальноосвітня школа І-ІІ ступенів" опорного навчального закладу "Дмитрівська загальноосвітня школа І-ІІІ  ступенів ім.Т.Г.Шевченка" Знам'янської  районної ради  Кіровоградської області</t>
  </si>
  <si>
    <t>Філія "Іванковецька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 Кіровоградської області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</si>
  <si>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Знам'янської  районної ради  Кіровоградської області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</si>
  <si>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Знам'янської районної ради  Кіровоградської області</t>
  </si>
  <si>
    <t>Філія "Пантазіївська загальноосвітня школа І-ІІІ ступенів" опорного навчального закладу "Петрівський  навчально-виховний комплекс "Дошкільний навчальний заклад - загальноосвітня школа І-ІІІ  ступенів" Знам'янської  районної ради Кіровоградської області</t>
  </si>
  <si>
    <t>Опорний навчальний заклад "Суботцівська загальноосвітня школа І-ІІІ  ступенів" Знам'янської  районної ради Кіровоградської області</t>
  </si>
  <si>
    <t>Опорний навчальний заклад "Суботцівська загальноосвітня школа І-ІІІ  ступенів" Знам'янської районної ради Кіровоградської області</t>
  </si>
  <si>
    <t>Філія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 ступенів" Знам'янської районної ради Кіровоградської області</t>
  </si>
  <si>
    <t>Опорний навчальний заклад "Трепівська  загальноосвітня школа І-ІІІ  ступенів" Знам'янської районної ради 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</si>
  <si>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 загальноосвітня школа І-ІІІ  ступенів" Знам'янської районної ради  Кіровоградської області</t>
  </si>
  <si>
    <t>Філія "Казарнянська загальноосвітня школа І-ІІ ступенів" опорного навчального закладу "Трепівська  загальноосвітня школа І-ІІІ  ступенів" Знам'янської районної ради  Кіровоградської області</t>
  </si>
  <si>
    <t>Опорний навчальний заклад "Мошоринська загальноосвітня школа І-ІІІ  ступенів" Знам'янської районної ради 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</si>
  <si>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 ступенів" Знам'янської районної ради  Кіровоградської області</t>
  </si>
  <si>
    <t>"   "                      2018 року</t>
  </si>
  <si>
    <t>на 1 липня 2018 р.</t>
  </si>
  <si>
    <t>на 1липня 2018 р.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</si>
</sst>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4" fillId="0" borderId="0"/>
    <xf numFmtId="0" fontId="1" fillId="8" borderId="8" applyNumberFormat="0" applyFont="0" applyAlignment="0" applyProtection="0"/>
  </cellStyleXfs>
  <cellXfs count="86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7" fillId="0" borderId="11" xfId="0" applyFont="1" applyBorder="1" applyAlignment="1">
      <alignment horizontal="center" vertical="top"/>
    </xf>
    <xf numFmtId="0" fontId="25" fillId="0" borderId="0" xfId="0" applyFont="1" applyAlignment="1"/>
    <xf numFmtId="2" fontId="19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justify" vertical="top" wrapText="1"/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12" xfId="0" applyFont="1" applyBorder="1" applyAlignment="1"/>
    <xf numFmtId="0" fontId="24" fillId="0" borderId="12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/>
    <xf numFmtId="2" fontId="22" fillId="0" borderId="10" xfId="0" applyNumberFormat="1" applyFont="1" applyBorder="1" applyAlignment="1" applyProtection="1">
      <alignment horizontal="right" vertical="center" wrapText="1"/>
      <protection locked="0"/>
    </xf>
    <xf numFmtId="0" fontId="25" fillId="0" borderId="0" xfId="0" applyFont="1"/>
    <xf numFmtId="0" fontId="28" fillId="0" borderId="0" xfId="0" applyFont="1"/>
    <xf numFmtId="0" fontId="22" fillId="0" borderId="0" xfId="0" applyFont="1"/>
    <xf numFmtId="0" fontId="25" fillId="0" borderId="0" xfId="0" applyFont="1" applyBorder="1" applyAlignment="1"/>
    <xf numFmtId="0" fontId="25" fillId="0" borderId="0" xfId="0" applyFont="1" applyBorder="1" applyAlignment="1">
      <alignment wrapText="1"/>
    </xf>
    <xf numFmtId="164" fontId="20" fillId="0" borderId="15" xfId="0" applyNumberFormat="1" applyFont="1" applyBorder="1" applyAlignment="1" applyProtection="1">
      <alignment horizontal="right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 applyProtection="1">
      <alignment horizontal="right" vertical="center" wrapText="1"/>
    </xf>
    <xf numFmtId="164" fontId="20" fillId="0" borderId="15" xfId="0" applyNumberFormat="1" applyFont="1" applyBorder="1" applyAlignment="1" applyProtection="1">
      <alignment horizontal="right" vertical="center" wrapText="1"/>
      <protection locked="0"/>
    </xf>
    <xf numFmtId="164" fontId="22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 applyProtection="1">
      <alignment horizontal="right" vertical="center" wrapText="1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 applyProtection="1">
      <alignment horizontal="center" vertical="center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center" wrapText="1"/>
    </xf>
    <xf numFmtId="164" fontId="19" fillId="0" borderId="15" xfId="0" applyNumberFormat="1" applyFont="1" applyBorder="1" applyAlignment="1" applyProtection="1">
      <alignment horizontal="right" vertical="center" wrapText="1"/>
      <protection locked="0"/>
    </xf>
    <xf numFmtId="164" fontId="19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center" wrapText="1"/>
      <protection locked="0"/>
    </xf>
    <xf numFmtId="164" fontId="30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top" wrapText="1"/>
      <protection locked="0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1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wrapText="1"/>
    </xf>
    <xf numFmtId="0" fontId="31" fillId="0" borderId="12" xfId="0" applyFont="1" applyBorder="1" applyAlignment="1">
      <alignment horizontal="left" wrapText="1"/>
    </xf>
    <xf numFmtId="49" fontId="20" fillId="16" borderId="13" xfId="0" applyNumberFormat="1" applyFont="1" applyFill="1" applyBorder="1" applyAlignment="1" applyProtection="1">
      <alignment horizontal="center" wrapText="1"/>
      <protection locked="0"/>
    </xf>
    <xf numFmtId="0" fontId="31" fillId="0" borderId="13" xfId="0" applyFont="1" applyBorder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3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30" fillId="0" borderId="12" xfId="0" applyFont="1" applyBorder="1" applyAlignment="1">
      <alignment horizontal="center" wrapText="1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92"/>
  <sheetViews>
    <sheetView tabSelected="1" topLeftCell="A16" workbookViewId="0">
      <selection activeCell="D27" sqref="D27"/>
    </sheetView>
  </sheetViews>
  <sheetFormatPr defaultRowHeight="15"/>
  <cols>
    <col min="1" max="1" width="69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4" customHeight="1">
      <c r="A9" s="13" t="s">
        <v>6</v>
      </c>
      <c r="B9" s="79" t="s">
        <v>119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3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2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'Разом ОНЗ БІ'!D23+'Разом ОНЗ Дм2'!D23+'Разом ОНЗ Петр'!D23+'Разом ОНЗ Суб'!D23+'Разом ОНЗ Треп'!D23+'Разом ОНЗ Мош'!D23</f>
        <v>102746.97</v>
      </c>
      <c r="E23" s="29">
        <f>'Разом ОНЗ БІ'!E23+'Разом ОНЗ Дм2'!E23+'Разом ОНЗ Петр'!E23+'Разом ОНЗ Суб'!E23+'Разом ОНЗ Треп'!E23+'Разом ОНЗ Мош'!E23</f>
        <v>26563.960000000003</v>
      </c>
      <c r="F23" s="29">
        <f>'Разом ОНЗ БІ'!F23+'Разом ОНЗ Дм2'!F23+'Разом ОНЗ Петр'!F23+'Разом ОНЗ Суб'!F23+'Разом ОНЗ Треп'!F23+'Разом ОНЗ Мош'!F23</f>
        <v>0</v>
      </c>
      <c r="G23" s="29">
        <f>'Разом ОНЗ БІ'!G23+'Разом ОНЗ Дм2'!G23+'Разом ОНЗ Петр'!G23+'Разом ОНЗ Суб'!G23+'Разом ОНЗ Треп'!G23+'Разом ОНЗ Мош'!G23</f>
        <v>0</v>
      </c>
      <c r="H23" s="29">
        <f>'Разом ОНЗ БІ'!H23+'Разом ОНЗ Дм2'!H23+'Разом ОНЗ Петр'!H23+'Разом ОНЗ Суб'!H23+'Разом ОНЗ Треп'!H23+'Разом ОНЗ Мош'!H23</f>
        <v>0</v>
      </c>
      <c r="I23" s="29">
        <f>'Разом ОНЗ БІ'!I23+'Разом ОНЗ Дм2'!I23+'Разом ОНЗ Петр'!I23+'Разом ОНЗ Суб'!I23+'Разом ОНЗ Треп'!I23+'Разом ОНЗ Мош'!I23</f>
        <v>25237.279999999999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'Разом ОНЗ БІ'!N23+'Разом ОНЗ Дм2'!N23+'Разом ОНЗ Петр'!N23+'Разом ОНЗ Суб'!N23+'Разом ОНЗ Треп'!N23+'Разом ОНЗ Мош'!N23</f>
        <v>29363.590000000004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'Разом ОНЗ БІ'!D24+'Разом ОНЗ Дм2'!D24+'Разом ОНЗ Петр'!D24+'Разом ОНЗ Суб'!D24+'Разом ОНЗ Треп'!D24+'Разом ОНЗ Мош'!D24</f>
        <v>79330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'Разом ОНЗ БІ'!I24+'Разом ОНЗ Дм2'!I24+'Разом ОНЗ Петр'!I24+'Разом ОНЗ Суб'!I24+'Разом ОНЗ Треп'!I24+'Разом ОНЗ Мош'!I24</f>
        <v>16646.28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'Разом ОНЗ БІ'!D25+'Разом ОНЗ Дм2'!D25+'Разом ОНЗ Петр'!D25+'Разом ОНЗ Суб'!D25+'Разом ОНЗ Треп'!D25+'Разом ОНЗ Мош'!D25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'Разом ОНЗ БІ'!I25+'Разом ОНЗ Дм2'!I25+'Разом ОНЗ Петр'!I25+'Разом ОНЗ Суб'!I25+'Разом ОНЗ Треп'!I25+'Разом ОНЗ Мош'!I25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'Разом ОНЗ БІ'!D26+'Разом ОНЗ Дм2'!D26+'Разом ОНЗ Петр'!D26+'Разом ОНЗ Суб'!D26+'Разом ОНЗ Треп'!D26+'Разом ОНЗ Мош'!D26</f>
        <v>22500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'Разом ОНЗ БІ'!I26+'Разом ОНЗ Дм2'!I26+'Разом ОНЗ Петр'!I26+'Разом ОНЗ Суб'!I26+'Разом ОНЗ Треп'!I26+'Разом ОНЗ Мош'!I26</f>
        <v>3875.78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'Разом ОНЗ БІ'!D27+'Разом ОНЗ Дм2'!D27+'Разом ОНЗ Петр'!D27+'Разом ОНЗ Суб'!D27+'Разом ОНЗ Треп'!D27+'Разом ОНЗ Мош'!D27</f>
        <v>916.97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'Разом ОНЗ БІ'!I27+'Разом ОНЗ Дм2'!I27+'Разом ОНЗ Петр'!I27+'Разом ОНЗ Суб'!I27+'Разом ОНЗ Треп'!I27+'Разом ОНЗ Мош'!I27</f>
        <v>4715.22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'Разом ОНЗ БІ'!D28+'Разом ОНЗ Дм2'!D28+'Разом ОНЗ Петр'!D28+'Разом ОНЗ Суб'!D28+'Разом ОНЗ Треп'!D28+'Разом ОНЗ Мош'!D28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'Разом ОНЗ БІ'!D29+'Разом ОНЗ Дм2'!D29+'Разом ОНЗ Петр'!D29+'Разом ОНЗ Суб'!D29+'Разом ОНЗ Треп'!D29+'Разом ОНЗ Мош'!D29</f>
        <v>102746.97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'Разом ОНЗ БІ'!J29+'Разом ОНЗ Дм2'!J29+'Разом ОНЗ Петр'!J29+'Разом ОНЗ Суб'!J29+'Разом ОНЗ Треп'!J29+'Разом ОНЗ Мош'!J29</f>
        <v>22437.649999999998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'Разом ОНЗ БІ'!D30+'Разом ОНЗ Дм2'!D30+'Разом ОНЗ Петр'!D30+'Разом ОНЗ Суб'!D30+'Разом ОНЗ Треп'!D30+'Разом ОНЗ Мош'!D30</f>
        <v>0</v>
      </c>
      <c r="E30" s="29"/>
      <c r="F30" s="53"/>
      <c r="G30" s="53"/>
      <c r="H30" s="53"/>
      <c r="I30" s="53"/>
      <c r="J30" s="29">
        <f>'Разом ОНЗ БІ'!J30+'Разом ОНЗ Дм2'!J30+'Разом ОНЗ Петр'!J30+'Разом ОНЗ Суб'!J30+'Разом ОНЗ Треп'!J30+'Разом ОНЗ Мош'!J30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102746.97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'Разом ОНЗ БІ'!J31+'Разом ОНЗ Дм2'!J31+'Разом ОНЗ Петр'!J31+'Разом ОНЗ Суб'!J31+'Разом ОНЗ Треп'!J31+'Разом ОНЗ Мош'!J31</f>
        <v>22437.649999999998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'Разом ОНЗ БІ'!D32+'Разом ОНЗ Дм2'!D32+'Разом ОНЗ Петр'!D32+'Разом ОНЗ Суб'!D32+'Разом ОНЗ Треп'!D32+'Разом ОНЗ Мош'!D32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'Разом ОНЗ БІ'!J32+'Разом ОНЗ Дм2'!J32+'Разом ОНЗ Петр'!J32+'Разом ОНЗ Суб'!J32+'Разом ОНЗ Треп'!J32+'Разом ОНЗ Мош'!J32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'Разом ОНЗ БІ'!D33+'Разом ОНЗ Дм2'!D33+'Разом ОНЗ Петр'!D33+'Разом ОНЗ Суб'!D33+'Разом ОНЗ Треп'!D33+'Разом ОНЗ Мош'!D33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'Разом ОНЗ БІ'!J33+'Разом ОНЗ Дм2'!J33+'Разом ОНЗ Петр'!J33+'Разом ОНЗ Суб'!J33+'Разом ОНЗ Треп'!J33+'Разом ОНЗ Мош'!J33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'Разом ОНЗ БІ'!D34+'Разом ОНЗ Дм2'!D34+'Разом ОНЗ Петр'!D34+'Разом ОНЗ Суб'!D34+'Разом ОНЗ Треп'!D34+'Разом ОНЗ Мош'!D34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'Разом ОНЗ БІ'!J34+'Разом ОНЗ Дм2'!J34+'Разом ОНЗ Петр'!J34+'Разом ОНЗ Суб'!J34+'Разом ОНЗ Треп'!J34+'Разом ОНЗ Мош'!J34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'Разом ОНЗ БІ'!D35+'Разом ОНЗ Дм2'!D35+'Разом ОНЗ Петр'!D35+'Разом ОНЗ Суб'!D35+'Разом ОНЗ Треп'!D35+'Разом ОНЗ Мош'!D35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'Разом ОНЗ БІ'!J35+'Разом ОНЗ Дм2'!J35+'Разом ОНЗ Петр'!J35+'Разом ОНЗ Суб'!J35+'Разом ОНЗ Треп'!J35+'Разом ОНЗ Мош'!J35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'Разом ОНЗ БІ'!D36+'Разом ОНЗ Дм2'!D36+'Разом ОНЗ Петр'!D36+'Разом ОНЗ Суб'!D36+'Разом ОНЗ Треп'!D36+'Разом ОНЗ Мош'!D36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'Разом ОНЗ БІ'!J36+'Разом ОНЗ Дм2'!J36+'Разом ОНЗ Петр'!J36+'Разом ОНЗ Суб'!J36+'Разом ОНЗ Треп'!J36+'Разом ОНЗ Мош'!J36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102746.97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'Разом ОНЗ БІ'!J37+'Разом ОНЗ Дм2'!J37+'Разом ОНЗ Петр'!J37+'Разом ОНЗ Суб'!J37+'Разом ОНЗ Треп'!J37+'Разом ОНЗ Мош'!J37</f>
        <v>22437.649999999998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'Разом ОНЗ БІ'!D38+'Разом ОНЗ Дм2'!D38+'Разом ОНЗ Петр'!D38+'Разом ОНЗ Суб'!D38+'Разом ОНЗ Треп'!D38+'Разом ОНЗ Мош'!D38</f>
        <v>23292.370000000003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'Разом ОНЗ БІ'!J38+'Разом ОНЗ Дм2'!J38+'Разом ОНЗ Петр'!J38+'Разом ОНЗ Суб'!J38+'Разом ОНЗ Треп'!J38+'Разом ОНЗ Мош'!J38</f>
        <v>4381.87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'Разом ОНЗ БІ'!D39+'Разом ОНЗ Дм2'!D39+'Разом ОНЗ Петр'!D39+'Разом ОНЗ Суб'!D39+'Разом ОНЗ Треп'!D39+'Разом ОНЗ Мош'!D39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'Разом ОНЗ БІ'!J39+'Разом ОНЗ Дм2'!J39+'Разом ОНЗ Петр'!J39+'Разом ОНЗ Суб'!J39+'Разом ОНЗ Треп'!J39+'Разом ОНЗ Мош'!J39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'Разом ОНЗ БІ'!D40+'Разом ОНЗ Дм2'!D40+'Разом ОНЗ Петр'!D40+'Разом ОНЗ Суб'!D40+'Разом ОНЗ Треп'!D40+'Разом ОНЗ Мош'!D40</f>
        <v>79330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'Разом ОНЗ БІ'!J40+'Разом ОНЗ Дм2'!J40+'Разом ОНЗ Петр'!J40+'Разом ОНЗ Суб'!J40+'Разом ОНЗ Треп'!J40+'Разом ОНЗ Мош'!J40</f>
        <v>17931.18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'Разом ОНЗ БІ'!D41+'Разом ОНЗ Дм2'!D41+'Разом ОНЗ Петр'!D41+'Разом ОНЗ Суб'!D41+'Разом ОНЗ Треп'!D41+'Разом ОНЗ Мош'!D41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'Разом ОНЗ БІ'!J41+'Разом ОНЗ Дм2'!J41+'Разом ОНЗ Петр'!J41+'Разом ОНЗ Суб'!J41+'Разом ОНЗ Треп'!J41+'Разом ОНЗ Мош'!J41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'Разом ОНЗ БІ'!D42+'Разом ОНЗ Дм2'!D42+'Разом ОНЗ Петр'!D42+'Разом ОНЗ Суб'!D42+'Разом ОНЗ Треп'!D42+'Разом ОНЗ Мош'!D42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'Разом ОНЗ БІ'!J42+'Разом ОНЗ Дм2'!J42+'Разом ОНЗ Петр'!J42+'Разом ОНЗ Суб'!J42+'Разом ОНЗ Треп'!J42+'Разом ОНЗ Мош'!J42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'Разом ОНЗ БІ'!D43+'Разом ОНЗ Дм2'!D43+'Разом ОНЗ Петр'!D43+'Разом ОНЗ Суб'!D43+'Разом ОНЗ Треп'!D43+'Разом ОНЗ Мош'!D43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'Разом ОНЗ БІ'!J43+'Разом ОНЗ Дм2'!J43+'Разом ОНЗ Петр'!J43+'Разом ОНЗ Суб'!J43+'Разом ОНЗ Треп'!J43+'Разом ОНЗ Мош'!J43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'Разом ОНЗ БІ'!D44+'Разом ОНЗ Дм2'!D44+'Разом ОНЗ Петр'!D44+'Разом ОНЗ Суб'!D44+'Разом ОНЗ Треп'!D44+'Разом ОНЗ Мош'!D44</f>
        <v>124.60000000000001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'Разом ОНЗ БІ'!J44+'Разом ОНЗ Дм2'!J44+'Разом ОНЗ Петр'!J44+'Разом ОНЗ Суб'!J44+'Разом ОНЗ Треп'!J44+'Разом ОНЗ Мош'!J44</f>
        <v>124.60000000000001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'Разом ОНЗ БІ'!D45+'Разом ОНЗ Дм2'!D45+'Разом ОНЗ Петр'!D45+'Разом ОНЗ Суб'!D45+'Разом ОНЗ Треп'!D45+'Разом ОНЗ Мош'!D45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'Разом ОНЗ БІ'!J45+'Разом ОНЗ Дм2'!J45+'Разом ОНЗ Петр'!J45+'Разом ОНЗ Суб'!J45+'Разом ОНЗ Треп'!J45+'Разом ОНЗ Мош'!J45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'Разом ОНЗ БІ'!D46+'Разом ОНЗ Дм2'!D46+'Разом ОНЗ Петр'!D46+'Разом ОНЗ Суб'!D46+'Разом ОНЗ Треп'!D46+'Разом ОНЗ Мош'!D46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'Разом ОНЗ БІ'!J46+'Разом ОНЗ Дм2'!J46+'Разом ОНЗ Петр'!J46+'Разом ОНЗ Суб'!J46+'Разом ОНЗ Треп'!J46+'Разом ОНЗ Мош'!J46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'Разом ОНЗ БІ'!D47+'Разом ОНЗ Дм2'!D47+'Разом ОНЗ Петр'!D47+'Разом ОНЗ Суб'!D47+'Разом ОНЗ Треп'!D47+'Разом ОНЗ Мош'!D47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'Разом ОНЗ БІ'!J47+'Разом ОНЗ Дм2'!J47+'Разом ОНЗ Петр'!J47+'Разом ОНЗ Суб'!J47+'Разом ОНЗ Треп'!J47+'Разом ОНЗ Мош'!J47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'Разом ОНЗ БІ'!D48+'Разом ОНЗ Дм2'!D48+'Разом ОНЗ Петр'!D48+'Разом ОНЗ Суб'!D48+'Разом ОНЗ Треп'!D48+'Разом ОНЗ Мош'!D48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'Разом ОНЗ БІ'!J48+'Разом ОНЗ Дм2'!J48+'Разом ОНЗ Петр'!J48+'Разом ОНЗ Суб'!J48+'Разом ОНЗ Треп'!J48+'Разом ОНЗ Мош'!J48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'Разом ОНЗ БІ'!D49+'Разом ОНЗ Дм2'!D49+'Разом ОНЗ Петр'!D49+'Разом ОНЗ Суб'!D49+'Разом ОНЗ Треп'!D49+'Разом ОНЗ Мош'!D49</f>
        <v>124.60000000000001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'Разом ОНЗ БІ'!J49+'Разом ОНЗ Дм2'!J49+'Разом ОНЗ Петр'!J49+'Разом ОНЗ Суб'!J49+'Разом ОНЗ Треп'!J49+'Разом ОНЗ Мош'!J49</f>
        <v>124.60000000000001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'Разом ОНЗ БІ'!D50+'Разом ОНЗ Дм2'!D50+'Разом ОНЗ Петр'!D50+'Разом ОНЗ Суб'!D50+'Разом ОНЗ Треп'!D50+'Разом ОНЗ Мош'!D50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'Разом ОНЗ БІ'!J50+'Разом ОНЗ Дм2'!J50+'Разом ОНЗ Петр'!J50+'Разом ОНЗ Суб'!J50+'Разом ОНЗ Треп'!J50+'Разом ОНЗ Мош'!J50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'Разом ОНЗ БІ'!D51+'Разом ОНЗ Дм2'!D51+'Разом ОНЗ Петр'!D51+'Разом ОНЗ Суб'!D51+'Разом ОНЗ Треп'!D51+'Разом ОНЗ Мош'!D51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'Разом ОНЗ БІ'!J51+'Разом ОНЗ Дм2'!J51+'Разом ОНЗ Петр'!J51+'Разом ОНЗ Суб'!J51+'Разом ОНЗ Треп'!J51+'Разом ОНЗ Мош'!J51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'Разом ОНЗ БІ'!D52+'Разом ОНЗ Дм2'!D52+'Разом ОНЗ Петр'!D52+'Разом ОНЗ Суб'!D52+'Разом ОНЗ Треп'!D52+'Разом ОНЗ Мош'!D52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'Разом ОНЗ БІ'!J52+'Разом ОНЗ Дм2'!J52+'Разом ОНЗ Петр'!J52+'Разом ОНЗ Суб'!J52+'Разом ОНЗ Треп'!J52+'Разом ОНЗ Мош'!J52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'Разом ОНЗ БІ'!D53+'Разом ОНЗ Дм2'!D53+'Разом ОНЗ Петр'!D53+'Разом ОНЗ Суб'!D53+'Разом ОНЗ Треп'!D53+'Разом ОНЗ Мош'!D53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'Разом ОНЗ БІ'!J53+'Разом ОНЗ Дм2'!J53+'Разом ОНЗ Петр'!J53+'Разом ОНЗ Суб'!J53+'Разом ОНЗ Треп'!J53+'Разом ОНЗ Мош'!J53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'Разом ОНЗ БІ'!D54+'Разом ОНЗ Дм2'!D54+'Разом ОНЗ Петр'!D54+'Разом ОНЗ Суб'!D54+'Разом ОНЗ Треп'!D54+'Разом ОНЗ Мош'!D54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'Разом ОНЗ БІ'!J54+'Разом ОНЗ Дм2'!J54+'Разом ОНЗ Петр'!J54+'Разом ОНЗ Суб'!J54+'Разом ОНЗ Треп'!J54+'Разом ОНЗ Мош'!J54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'Разом ОНЗ БІ'!D55+'Разом ОНЗ Дм2'!D55+'Разом ОНЗ Петр'!D55+'Разом ОНЗ Суб'!D55+'Разом ОНЗ Треп'!D55+'Разом ОНЗ Мош'!D55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'Разом ОНЗ БІ'!J55+'Разом ОНЗ Дм2'!J55+'Разом ОНЗ Петр'!J55+'Разом ОНЗ Суб'!J55+'Разом ОНЗ Треп'!J55+'Разом ОНЗ Мош'!J55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'Разом ОНЗ БІ'!D56+'Разом ОНЗ Дм2'!D56+'Разом ОНЗ Петр'!D56+'Разом ОНЗ Суб'!D56+'Разом ОНЗ Треп'!D56+'Разом ОНЗ Мош'!D56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'Разом ОНЗ БІ'!J56+'Разом ОНЗ Дм2'!J56+'Разом ОНЗ Петр'!J56+'Разом ОНЗ Суб'!J56+'Разом ОНЗ Треп'!J56+'Разом ОНЗ Мош'!J56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'Разом ОНЗ БІ'!D57+'Разом ОНЗ Дм2'!D57+'Разом ОНЗ Петр'!D57+'Разом ОНЗ Суб'!D57+'Разом ОНЗ Треп'!D57+'Разом ОНЗ Мош'!D57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'Разом ОНЗ БІ'!J57+'Разом ОНЗ Дм2'!J57+'Разом ОНЗ Петр'!J57+'Разом ОНЗ Суб'!J57+'Разом ОНЗ Треп'!J57+'Разом ОНЗ Мош'!J57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'Разом ОНЗ БІ'!D58+'Разом ОНЗ Дм2'!D58+'Разом ОНЗ Петр'!D58+'Разом ОНЗ Суб'!D58+'Разом ОНЗ Треп'!D58+'Разом ОНЗ Мош'!D58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'Разом ОНЗ БІ'!J58+'Разом ОНЗ Дм2'!J58+'Разом ОНЗ Петр'!J58+'Разом ОНЗ Суб'!J58+'Разом ОНЗ Треп'!J58+'Разом ОНЗ Мош'!J58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'Разом ОНЗ БІ'!D59+'Разом ОНЗ Дм2'!D59+'Разом ОНЗ Петр'!D59+'Разом ОНЗ Суб'!D59+'Разом ОНЗ Треп'!D59+'Разом ОНЗ Мош'!D59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'Разом ОНЗ БІ'!J59+'Разом ОНЗ Дм2'!J59+'Разом ОНЗ Петр'!J59+'Разом ОНЗ Суб'!J59+'Разом ОНЗ Треп'!J59+'Разом ОНЗ Мош'!J59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'Разом ОНЗ БІ'!D60+'Разом ОНЗ Дм2'!D60+'Разом ОНЗ Петр'!D60+'Разом ОНЗ Суб'!D60+'Разом ОНЗ Треп'!D60+'Разом ОНЗ Мош'!D60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'Разом ОНЗ БІ'!J60+'Разом ОНЗ Дм2'!J60+'Разом ОНЗ Петр'!J60+'Разом ОНЗ Суб'!J60+'Разом ОНЗ Треп'!J60+'Разом ОНЗ Мош'!J60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'Разом ОНЗ БІ'!D61+'Разом ОНЗ Дм2'!D61+'Разом ОНЗ Петр'!D61+'Разом ОНЗ Суб'!D61+'Разом ОНЗ Треп'!D61+'Разом ОНЗ Мош'!D61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'Разом ОНЗ БІ'!J61+'Разом ОНЗ Дм2'!J61+'Разом ОНЗ Петр'!J61+'Разом ОНЗ Суб'!J61+'Разом ОНЗ Треп'!J61+'Разом ОНЗ Мош'!J61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'Разом ОНЗ БІ'!D62+'Разом ОНЗ Дм2'!D62+'Разом ОНЗ Петр'!D62+'Разом ОНЗ Суб'!D62+'Разом ОНЗ Треп'!D62+'Разом ОНЗ Мош'!D62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'Разом ОНЗ БІ'!J62+'Разом ОНЗ Дм2'!J62+'Разом ОНЗ Петр'!J62+'Разом ОНЗ Суб'!J62+'Разом ОНЗ Треп'!J62+'Разом ОНЗ Мош'!J62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'Разом ОНЗ БІ'!D63+'Разом ОНЗ Дм2'!D63+'Разом ОНЗ Петр'!D63+'Разом ОНЗ Суб'!D63+'Разом ОНЗ Треп'!D63+'Разом ОНЗ Мош'!D63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'Разом ОНЗ БІ'!J63+'Разом ОНЗ Дм2'!J63+'Разом ОНЗ Петр'!J63+'Разом ОНЗ Суб'!J63+'Разом ОНЗ Треп'!J63+'Разом ОНЗ Мош'!J63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'Разом ОНЗ БІ'!D64+'Разом ОНЗ Дм2'!D64+'Разом ОНЗ Петр'!D64+'Разом ОНЗ Суб'!D64+'Разом ОНЗ Треп'!D64+'Разом ОНЗ Мош'!D64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'Разом ОНЗ БІ'!J64+'Разом ОНЗ Дм2'!J64+'Разом ОНЗ Петр'!J64+'Разом ОНЗ Суб'!J64+'Разом ОНЗ Треп'!J64+'Разом ОНЗ Мош'!J64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'Разом ОНЗ БІ'!D65+'Разом ОНЗ Дм2'!D65+'Разом ОНЗ Петр'!D65+'Разом ОНЗ Суб'!D65+'Разом ОНЗ Треп'!D65+'Разом ОНЗ Мош'!D65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'Разом ОНЗ БІ'!J65+'Разом ОНЗ Дм2'!J65+'Разом ОНЗ Петр'!J65+'Разом ОНЗ Суб'!J65+'Разом ОНЗ Треп'!J65+'Разом ОНЗ Мош'!J65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'Разом ОНЗ БІ'!D66+'Разом ОНЗ Дм2'!D66+'Разом ОНЗ Петр'!D66+'Разом ОНЗ Суб'!D66+'Разом ОНЗ Треп'!D66+'Разом ОНЗ Мош'!D66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'Разом ОНЗ БІ'!J66+'Разом ОНЗ Дм2'!J66+'Разом ОНЗ Петр'!J66+'Разом ОНЗ Суб'!J66+'Разом ОНЗ Треп'!J66+'Разом ОНЗ Мош'!J66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'Разом ОНЗ БІ'!D67+'Разом ОНЗ Дм2'!D67+'Разом ОНЗ Петр'!D67+'Разом ОНЗ Суб'!D67+'Разом ОНЗ Треп'!D67+'Разом ОНЗ Мош'!D67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'Разом ОНЗ БІ'!J67+'Разом ОНЗ Дм2'!J67+'Разом ОНЗ Петр'!J67+'Разом ОНЗ Суб'!J67+'Разом ОНЗ Треп'!J67+'Разом ОНЗ Мош'!J67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'Разом ОНЗ БІ'!D68+'Разом ОНЗ Дм2'!D68+'Разом ОНЗ Петр'!D68+'Разом ОНЗ Суб'!D68+'Разом ОНЗ Треп'!D68+'Разом ОНЗ Мош'!D68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'Разом ОНЗ БІ'!J68+'Разом ОНЗ Дм2'!J68+'Разом ОНЗ Петр'!J68+'Разом ОНЗ Суб'!J68+'Разом ОНЗ Треп'!J68+'Разом ОНЗ Мош'!J68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'Разом ОНЗ БІ'!D69+'Разом ОНЗ Дм2'!D69+'Разом ОНЗ Петр'!D69+'Разом ОНЗ Суб'!D69+'Разом ОНЗ Треп'!D69+'Разом ОНЗ Мош'!D69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'Разом ОНЗ БІ'!J69+'Разом ОНЗ Дм2'!J69+'Разом ОНЗ Петр'!J69+'Разом ОНЗ Суб'!J69+'Разом ОНЗ Треп'!J69+'Разом ОНЗ Мош'!J69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'Разом ОНЗ БІ'!D70+'Разом ОНЗ Дм2'!D70+'Разом ОНЗ Петр'!D70+'Разом ОНЗ Суб'!D70+'Разом ОНЗ Треп'!D70+'Разом ОНЗ Мош'!D70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'Разом ОНЗ БІ'!J70+'Разом ОНЗ Дм2'!J70+'Разом ОНЗ Петр'!J70+'Разом ОНЗ Суб'!J70+'Разом ОНЗ Треп'!J70+'Разом ОНЗ Мош'!J70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'Разом ОНЗ БІ'!D71+'Разом ОНЗ Дм2'!D71+'Разом ОНЗ Петр'!D71+'Разом ОНЗ Суб'!D71+'Разом ОНЗ Треп'!D71+'Разом ОНЗ Мош'!D71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'Разом ОНЗ БІ'!J71+'Разом ОНЗ Дм2'!J71+'Разом ОНЗ Петр'!J71+'Разом ОНЗ Суб'!J71+'Разом ОНЗ Треп'!J71+'Разом ОНЗ Мош'!J71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'Разом ОНЗ БІ'!D72+'Разом ОНЗ Дм2'!D72+'Разом ОНЗ Петр'!D72+'Разом ОНЗ Суб'!D72+'Разом ОНЗ Треп'!D72+'Разом ОНЗ Мош'!D72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'Разом ОНЗ БІ'!J72+'Разом ОНЗ Дм2'!J72+'Разом ОНЗ Петр'!J72+'Разом ОНЗ Суб'!J72+'Разом ОНЗ Треп'!J72+'Разом ОНЗ Мош'!J72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'Разом ОНЗ БІ'!D73+'Разом ОНЗ Дм2'!D73+'Разом ОНЗ Петр'!D73+'Разом ОНЗ Суб'!D73+'Разом ОНЗ Треп'!D73+'Разом ОНЗ Мош'!D73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'Разом ОНЗ БІ'!J73+'Разом ОНЗ Дм2'!J73+'Разом ОНЗ Петр'!J73+'Разом ОНЗ Суб'!J73+'Разом ОНЗ Треп'!J73+'Разом ОНЗ Мош'!J73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'Разом ОНЗ БІ'!D74+'Разом ОНЗ Дм2'!D74+'Разом ОНЗ Петр'!D74+'Разом ОНЗ Суб'!D74+'Разом ОНЗ Треп'!D74+'Разом ОНЗ Мош'!D74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'Разом ОНЗ БІ'!J74+'Разом ОНЗ Дм2'!J74+'Разом ОНЗ Петр'!J74+'Разом ОНЗ Суб'!J74+'Разом ОНЗ Треп'!J74+'Разом ОНЗ Мош'!J74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'Разом ОНЗ БІ'!D75+'Разом ОНЗ Дм2'!D75+'Разом ОНЗ Петр'!D75+'Разом ОНЗ Суб'!D75+'Разом ОНЗ Треп'!D75+'Разом ОНЗ Мош'!D75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'Разом ОНЗ БІ'!J75+'Разом ОНЗ Дм2'!J75+'Разом ОНЗ Петр'!J75+'Разом ОНЗ Суб'!J75+'Разом ОНЗ Треп'!J75+'Разом ОНЗ Мош'!J75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'Разом ОНЗ БІ'!D76+'Разом ОНЗ Дм2'!D76+'Разом ОНЗ Петр'!D76+'Разом ОНЗ Суб'!D76+'Разом ОНЗ Треп'!D76+'Разом ОНЗ Мош'!D76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'Разом ОНЗ БІ'!J76+'Разом ОНЗ Дм2'!J76+'Разом ОНЗ Петр'!J76+'Разом ОНЗ Суб'!J76+'Разом ОНЗ Треп'!J76+'Разом ОНЗ Мош'!J76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'Разом ОНЗ БІ'!D77+'Разом ОНЗ Дм2'!D77+'Разом ОНЗ Петр'!D77+'Разом ОНЗ Суб'!D77+'Разом ОНЗ Треп'!D77+'Разом ОНЗ Мош'!D77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'Разом ОНЗ БІ'!J77+'Разом ОНЗ Дм2'!J77+'Разом ОНЗ Петр'!J77+'Разом ОНЗ Суб'!J77+'Разом ОНЗ Треп'!J77+'Разом ОНЗ Мош'!J77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'Разом ОНЗ БІ'!D78+'Разом ОНЗ Дм2'!D78+'Разом ОНЗ Петр'!D78+'Разом ОНЗ Суб'!D78+'Разом ОНЗ Треп'!D78+'Разом ОНЗ Мош'!D78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'Разом ОНЗ БІ'!J78+'Разом ОНЗ Дм2'!J78+'Разом ОНЗ Петр'!J78+'Разом ОНЗ Суб'!J78+'Разом ОНЗ Треп'!J78+'Разом ОНЗ Мош'!J78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'Разом ОНЗ БІ'!D79+'Разом ОНЗ Дм2'!D79+'Разом ОНЗ Петр'!D79+'Разом ОНЗ Суб'!D79+'Разом ОНЗ Треп'!D79+'Разом ОНЗ Мош'!D79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'Разом ОНЗ БІ'!J79+'Разом ОНЗ Дм2'!J79+'Разом ОНЗ Петр'!J79+'Разом ОНЗ Суб'!J79+'Разом ОНЗ Треп'!J79+'Разом ОНЗ Мош'!J79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'Разом ОНЗ БІ'!D80+'Разом ОНЗ Дм2'!D80+'Разом ОНЗ Петр'!D80+'Разом ОНЗ Суб'!D80+'Разом ОНЗ Треп'!D80+'Разом ОНЗ Мош'!D80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'Разом ОНЗ БІ'!J80+'Разом ОНЗ Дм2'!J80+'Разом ОНЗ Петр'!J80+'Разом ОНЗ Суб'!J80+'Разом ОНЗ Треп'!J80+'Разом ОНЗ Мош'!J80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'Разом ОНЗ БІ'!D81+'Разом ОНЗ Дм2'!D81+'Разом ОНЗ Петр'!D81+'Разом ОНЗ Суб'!D81+'Разом ОНЗ Треп'!D81+'Разом ОНЗ Мош'!D81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'Разом ОНЗ БІ'!J81+'Разом ОНЗ Дм2'!J81+'Разом ОНЗ Петр'!J81+'Разом ОНЗ Суб'!J81+'Разом ОНЗ Треп'!J81+'Разом ОНЗ Мош'!J81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'Разом ОНЗ БІ'!D82+'Разом ОНЗ Дм2'!D82+'Разом ОНЗ Петр'!D82+'Разом ОНЗ Суб'!D82+'Разом ОНЗ Треп'!D82+'Разом ОНЗ Мош'!D82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'Разом ОНЗ БІ'!J82+'Разом ОНЗ Дм2'!J82+'Разом ОНЗ Петр'!J82+'Разом ОНЗ Суб'!J82+'Разом ОНЗ Треп'!J82+'Разом ОНЗ Мош'!J82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'Разом ОНЗ БІ'!D83+'Разом ОНЗ Дм2'!D83+'Разом ОНЗ Петр'!D83+'Разом ОНЗ Суб'!D83+'Разом ОНЗ Треп'!D83+'Разом ОНЗ Мош'!D83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'Разом ОНЗ БІ'!J83+'Разом ОНЗ Дм2'!J83+'Разом ОНЗ Петр'!J83+'Разом ОНЗ Суб'!J83+'Разом ОНЗ Треп'!J83+'Разом ОНЗ Мош'!J83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'Разом ОНЗ БІ'!D84+'Разом ОНЗ Дм2'!D84+'Разом ОНЗ Петр'!D84+'Разом ОНЗ Суб'!D84+'Разом ОНЗ Треп'!D84+'Разом ОНЗ Мош'!D84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'Разом ОНЗ БІ'!J84+'Разом ОНЗ Дм2'!J84+'Разом ОНЗ Петр'!J84+'Разом ОНЗ Суб'!J84+'Разом ОНЗ Треп'!J84+'Разом ОНЗ Мош'!J84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'Разом ОНЗ БІ'!D85+'Разом ОНЗ Дм2'!D85+'Разом ОНЗ Петр'!D85+'Разом ОНЗ Суб'!D85+'Разом ОНЗ Треп'!D85+'Разом ОНЗ Мош'!D85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'Разом ОНЗ БІ'!J85+'Разом ОНЗ Дм2'!J85+'Разом ОНЗ Петр'!J85+'Разом ОНЗ Суб'!J85+'Разом ОНЗ Треп'!J85+'Разом ОНЗ Мош'!J85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2"/>
  <sheetViews>
    <sheetView topLeftCell="A31" workbookViewId="0">
      <selection activeCell="A29" sqref="A29"/>
    </sheetView>
  </sheetViews>
  <sheetFormatPr defaultRowHeight="15"/>
  <cols>
    <col min="1" max="1" width="70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3.5" customHeight="1">
      <c r="A9" s="13" t="s">
        <v>6</v>
      </c>
      <c r="B9" s="79" t="s">
        <v>127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5.2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17551.3</v>
      </c>
      <c r="E23" s="38">
        <v>1526.78</v>
      </c>
      <c r="F23" s="38">
        <v>0</v>
      </c>
      <c r="G23" s="38">
        <v>0</v>
      </c>
      <c r="H23" s="38">
        <v>0</v>
      </c>
      <c r="I23" s="29">
        <f>SUM(I24:I27)</f>
        <v>5103.5200000000004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1300.9099999999999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17535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5103.5200000000004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16.3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17551.3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5329.39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17551.3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5329.39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17551.3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5329.39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17535</v>
      </c>
      <c r="E40" s="53"/>
      <c r="F40" s="53"/>
      <c r="G40" s="53"/>
      <c r="H40" s="53"/>
      <c r="I40" s="53"/>
      <c r="J40" s="39">
        <v>5313.09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16.3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16.3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16.3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16.3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92"/>
  <sheetViews>
    <sheetView topLeftCell="A16" workbookViewId="0">
      <selection activeCell="A6" sqref="A6:O6"/>
    </sheetView>
  </sheetViews>
  <sheetFormatPr defaultRowHeight="15"/>
  <cols>
    <col min="1" max="1" width="66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2.75" customHeight="1">
      <c r="A9" s="13" t="s">
        <v>6</v>
      </c>
      <c r="B9" s="79" t="s">
        <v>128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7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4.2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13.81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13.81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6" workbookViewId="0">
      <selection activeCell="D27" sqref="D27"/>
    </sheetView>
  </sheetViews>
  <sheetFormatPr defaultRowHeight="15"/>
  <cols>
    <col min="1" max="1" width="70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5" customHeight="1">
      <c r="A9" s="13" t="s">
        <v>6</v>
      </c>
      <c r="B9" s="79" t="s">
        <v>129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3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117</v>
      </c>
      <c r="H15" s="73"/>
      <c r="I15" s="73"/>
      <c r="J15" s="73"/>
      <c r="K15" s="73"/>
      <c r="L15" s="73"/>
      <c r="M15" s="73"/>
      <c r="N15" s="73"/>
      <c r="O15" s="73"/>
    </row>
    <row r="16" spans="1:15" ht="16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Петр!D23+Пант!D23</f>
        <v>35944</v>
      </c>
      <c r="E23" s="29">
        <f>Петр!E23+Пант!E23</f>
        <v>7341.37</v>
      </c>
      <c r="F23" s="29">
        <f>Петр!F23+Пант!F23</f>
        <v>0</v>
      </c>
      <c r="G23" s="29">
        <f>Петр!G23+Пант!G23</f>
        <v>0</v>
      </c>
      <c r="H23" s="29">
        <f>Петр!H23+Пант!H23</f>
        <v>0</v>
      </c>
      <c r="I23" s="29">
        <f>Петр!I23+Пант!I23</f>
        <v>8189.8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Петр!N23+Пант!N23</f>
        <v>4213.1100000000006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Петр!D24+Пант!D24</f>
        <v>35910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Петр!I24+Пант!I24</f>
        <v>8155.8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Петр!D25+Пант!D25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Петр!I25+Пант!I25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Петр!D26+Пант!D26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Петр!I26+Пант!I26</f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Петр!D27+Пант!D27</f>
        <v>34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Петр!I27+Пант!I27</f>
        <v>34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Петр!D28+Пант!D28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Петр!D29+Пант!D29</f>
        <v>35944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Петр!J29+Пант!J29</f>
        <v>11318.06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Петр!D30+Пант!D30</f>
        <v>0</v>
      </c>
      <c r="E30" s="29"/>
      <c r="F30" s="53"/>
      <c r="G30" s="53"/>
      <c r="H30" s="53"/>
      <c r="I30" s="53"/>
      <c r="J30" s="29">
        <f>Петр!J30+Пант!J30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Петр!D31+Пант!D31</f>
        <v>35944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Петр!J31+Пант!J31</f>
        <v>11318.06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Петр!D32+Пант!D32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Петр!J32+Пант!J32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Петр!D33+Пант!D33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Петр!J33+Пант!J33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Петр!D34+Пант!D34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Петр!J34+Пант!J34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Петр!D35+Пант!D35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Петр!J35+Пант!J35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Петр!D36+Пант!D36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Петр!J36+Пант!J36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Петр!D37+Пант!D37</f>
        <v>35944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Петр!J37+Пант!J37</f>
        <v>11318.06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Петр!J38+Пант!J38</f>
        <v>2350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Петр!D39+Пант!D39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Петр!J39+Пант!J39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Петр!D40+Пант!D40</f>
        <v>35910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Петр!J40+Пант!J40</f>
        <v>8934.06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Петр!D41+Пант!D41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Петр!J41+Пант!J41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Петр!D42+Пант!D42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Петр!J42+Пант!J42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Петр!D43+Пант!D43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Петр!J43+Пант!J43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Петр!D44+Пант!D44</f>
        <v>34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Петр!J44+Пант!J44</f>
        <v>34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Петр!D45+Пант!D45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Петр!J45+Пант!J45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Петр!D46+Пант!D46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Петр!J46+Пант!J46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Петр!D47+Пант!D47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Петр!J47+Пант!J47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Петр!D48+Пант!D48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Петр!J48+Пант!J48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Петр!D49+Пант!D49</f>
        <v>34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Петр!J49+Пант!J49</f>
        <v>34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Петр!D50+Пант!D50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Петр!J50+Пант!J50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Петр!D51+Пант!D51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Петр!J51+Пант!J51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Петр!D52+Пант!D52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Петр!J52+Пант!J52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Петр!D53+Пант!D53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Петр!J53+Пант!J53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Петр!D54+Пант!D54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Петр!J54+Пант!J54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Петр!D55+Пант!D55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Петр!J55+Пант!J55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Петр!D56+Пант!D56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Петр!J56+Пант!J56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Петр!D57+Пант!D57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Петр!J57+Пант!J57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Петр!D58+Пант!D58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Петр!J58+Пант!J58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Петр!D59+Пант!D59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Петр!J59+Пант!J59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Петр!D60+Пант!D60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Петр!J60+Пант!J60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Петр!D61+Пант!D61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Петр!J61+Пант!J61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Петр!D62+Пант!D62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Петр!J62+Пант!J62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Петр!D63+Пант!D63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Петр!J63+Пант!J63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Петр!D64+Пант!D64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Петр!J64+Пант!J64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Петр!D65+Пант!D65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Петр!J65+Пант!J65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Петр!D66+Пант!D66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Петр!J66+Пант!J66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Петр!D67+Пант!D67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Петр!J67+Пант!J67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Петр!D68+Пант!D68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Петр!J68+Пант!J68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Петр!D69+Пант!D69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Петр!J69+Пант!J69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Петр!D70+Пант!D70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Петр!J70+Пант!J70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Петр!D71+Пант!D71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Петр!J71+Пант!J71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Петр!D72+Пант!D72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Петр!J72+Пант!J72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Петр!D73+Пант!D73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Петр!J73+Пант!J73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Петр!D74+Пант!D74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Петр!J74+Пант!J74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Петр!D75+Пант!D75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Петр!J75+Пант!J75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Петр!D76+Пант!D76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Петр!J76+Пант!J76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Петр!D77+Пант!D77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Петр!J77+Пант!J77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Петр!D78+Пант!D78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Петр!J78+Пант!J78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Петр!D79+Пант!D79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Петр!J79+Пант!J79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Петр!D80+Пант!D80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Петр!J80+Пант!J80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Петр!D81+Пант!D81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Петр!J81+Пант!J81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Петр!D82+Пант!D82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Петр!J82+Пант!J82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Петр!D83+Пант!D83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Петр!J83+Пант!J83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Петр!D84+Пант!D84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Петр!J84+Пант!J84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Петр!D85+Пант!D85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Петр!J85+Пант!J85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F31" sqref="F31"/>
    </sheetView>
  </sheetViews>
  <sheetFormatPr defaultRowHeight="15"/>
  <cols>
    <col min="1" max="1" width="66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7.25" customHeight="1">
      <c r="A9" s="13" t="s">
        <v>6</v>
      </c>
      <c r="B9" s="79" t="s">
        <v>130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6.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5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35938</v>
      </c>
      <c r="E23" s="38"/>
      <c r="F23" s="38">
        <v>0</v>
      </c>
      <c r="G23" s="38">
        <v>0</v>
      </c>
      <c r="H23" s="38">
        <v>0</v>
      </c>
      <c r="I23" s="29">
        <f>SUM(I24:I27)</f>
        <v>8183.8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-778.25999999999931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35910</v>
      </c>
      <c r="E24" s="53"/>
      <c r="F24" s="53"/>
      <c r="G24" s="53"/>
      <c r="H24" s="53"/>
      <c r="I24" s="38">
        <v>8155.8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/>
      <c r="E25" s="53"/>
      <c r="F25" s="53"/>
      <c r="G25" s="53"/>
      <c r="H25" s="53"/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28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28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35938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8962.06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35938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8962.06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35938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8962.06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35910</v>
      </c>
      <c r="E40" s="53"/>
      <c r="F40" s="53"/>
      <c r="G40" s="53"/>
      <c r="H40" s="53"/>
      <c r="I40" s="53"/>
      <c r="J40" s="39">
        <v>8934.06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/>
      <c r="E41" s="53"/>
      <c r="F41" s="53"/>
      <c r="G41" s="53"/>
      <c r="H41" s="53"/>
      <c r="I41" s="53"/>
      <c r="J41" s="39"/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28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28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28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28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92"/>
  <sheetViews>
    <sheetView topLeftCell="A21" workbookViewId="0">
      <selection activeCell="H32" sqref="H32"/>
    </sheetView>
  </sheetViews>
  <sheetFormatPr defaultRowHeight="15"/>
  <cols>
    <col min="1" max="1" width="68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8" customHeight="1">
      <c r="A9" s="13" t="s">
        <v>6</v>
      </c>
      <c r="B9" s="79" t="s">
        <v>131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 ht="15" customHeight="1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0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6</v>
      </c>
      <c r="E23" s="38">
        <v>7341.37</v>
      </c>
      <c r="F23" s="38">
        <v>0</v>
      </c>
      <c r="G23" s="38">
        <v>0</v>
      </c>
      <c r="H23" s="38">
        <v>0</v>
      </c>
      <c r="I23" s="29">
        <f>SUM(I24:I27)</f>
        <v>6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4991.37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6</v>
      </c>
      <c r="E27" s="53"/>
      <c r="F27" s="53"/>
      <c r="G27" s="53"/>
      <c r="H27" s="53"/>
      <c r="I27" s="38">
        <v>6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6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2356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6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2356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6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2356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>
        <v>2350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6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6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6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6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3" workbookViewId="0">
      <selection activeCell="A42" sqref="A42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0" customHeight="1">
      <c r="A9" s="13" t="s">
        <v>6</v>
      </c>
      <c r="B9" s="79" t="s">
        <v>132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9.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9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Суб!D23+НРом!D23</f>
        <v>18389.599999999999</v>
      </c>
      <c r="E23" s="29">
        <f>Суб!E23+НРом!E23</f>
        <v>1872.9</v>
      </c>
      <c r="F23" s="29">
        <f>Суб!F23+НРом!F23</f>
        <v>0</v>
      </c>
      <c r="G23" s="29">
        <f>Суб!G23+НРом!G23</f>
        <v>0</v>
      </c>
      <c r="H23" s="29">
        <f>Суб!H23+НРом!H23</f>
        <v>0</v>
      </c>
      <c r="I23" s="29">
        <f>Суб!I23+НРом!I23</f>
        <v>1897.12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Суб!N23+НРом!N23</f>
        <v>1658.7400000000005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Суб!D24+НРом!D24</f>
        <v>18370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Суб!I24+НРом!I24</f>
        <v>1897.12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Суб!D25+НРом!D25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Суб!I25+НРом!I25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Суб!D26+НРом!D26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Суб!I26+НРом!I26</f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Суб!D27+НРом!D27</f>
        <v>19.600000000000001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Суб!I27+НРом!I27</f>
        <v>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Суб!D28+НРом!D28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Суб!D29+НРом!D29</f>
        <v>18389.600000000002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Суб!J29+НРом!J29</f>
        <v>2111.2799999999997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Суб!D30+НРом!D30</f>
        <v>0</v>
      </c>
      <c r="E30" s="29"/>
      <c r="F30" s="53"/>
      <c r="G30" s="53"/>
      <c r="H30" s="53"/>
      <c r="I30" s="53"/>
      <c r="J30" s="29">
        <f>Суб!J30+НРом!J30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Суб!D31+НРом!D31</f>
        <v>18389.600000000002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Суб!J31+НРом!J31</f>
        <v>2111.2799999999997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Суб!D32+НРом!D32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Суб!J32+НРом!J32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Суб!D33+НРом!D33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Суб!J33+НРом!J33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Суб!D34+НРом!D34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Суб!J34+НРом!J34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Суб!D35+НРом!D35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Суб!J35+НРом!J35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Суб!D36+НРом!D36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Суб!J36+НРом!J36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Суб!D37+НРом!D37</f>
        <v>18389.600000000002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Суб!J37+НРом!J37</f>
        <v>2111.2799999999997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1.9</v>
      </c>
      <c r="E38" s="53"/>
      <c r="F38" s="53"/>
      <c r="G38" s="53"/>
      <c r="H38" s="53"/>
      <c r="I38" s="53"/>
      <c r="J38" s="39">
        <v>1.9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Суб!D39+НРом!D39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Суб!J39+НРом!J39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18370</v>
      </c>
      <c r="E40" s="53"/>
      <c r="F40" s="53"/>
      <c r="G40" s="53"/>
      <c r="H40" s="53"/>
      <c r="I40" s="53"/>
      <c r="J40" s="39">
        <v>2091.6799999999998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Суб!D41+НРом!D41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Суб!J41+НРом!J41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Суб!D42+НРом!D42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Суб!J42+НРом!J42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Суб!D43+НРом!D43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Суб!J43+НРом!J43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Суб!D44+НРом!D44</f>
        <v>17.7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Суб!J44+НРом!J44</f>
        <v>17.7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Суб!D45+НРом!D45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Суб!J45+НРом!J45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Суб!D46+НРом!D46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Суб!J46+НРом!J46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Суб!D47+НРом!D47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Суб!J47+НРом!J47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Суб!D48+НРом!D48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Суб!J48+НРом!J48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Суб!D49+НРом!D49</f>
        <v>17.7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Суб!J49+НРом!J49</f>
        <v>17.7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Суб!D50+НРом!D50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Суб!J50+НРом!J50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Суб!D51+НРом!D51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Суб!J51+НРом!J51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Суб!D52+НРом!D52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Суб!J52+НРом!J52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Суб!D53+НРом!D53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Суб!J53+НРом!J53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Суб!D54+НРом!D54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Суб!J54+НРом!J54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Суб!D55+НРом!D55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Суб!J55+НРом!J55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Суб!D56+НРом!D56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Суб!J56+НРом!J56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Суб!D57+НРом!D57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Суб!J57+НРом!J57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Суб!D58+НРом!D58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Суб!J58+НРом!J58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Суб!D59+НРом!D59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Суб!J59+НРом!J59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Суб!D60+НРом!D60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Суб!J60+НРом!J60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Суб!D61+НРом!D61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Суб!J61+НРом!J61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Суб!D62+НРом!D62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Суб!J62+НРом!J62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Суб!D63+НРом!D63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Суб!J63+НРом!J63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Суб!D64+НРом!D64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Суб!J64+НРом!J64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Суб!D65+НРом!D65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Суб!J65+НРом!J65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Суб!D66+НРом!D66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Суб!J66+НРом!J66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Суб!D67+НРом!D67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Суб!J67+НРом!J67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Суб!D68+НРом!D68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Суб!J68+НРом!J68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Суб!D69+НРом!D69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Суб!J69+НРом!J69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Суб!D70+НРом!D70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Суб!J70+НРом!J70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Суб!D71+НРом!D71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Суб!J71+НРом!J71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Суб!D72+НРом!D72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Суб!J72+НРом!J72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Суб!D73+НРом!D73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Суб!J73+НРом!J73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Суб!D74+НРом!D74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Суб!J74+НРом!J74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Суб!D75+НРом!D75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Суб!J75+НРом!J75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Суб!D76+НРом!D76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Суб!J76+НРом!J76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Суб!D77+НРом!D77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Суб!J77+НРом!J77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Суб!D78+НРом!D78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Суб!J78+НРом!J78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Суб!D79+НРом!D79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Суб!J79+НРом!J79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Суб!D80+НРом!D80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Суб!J80+НРом!J80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Суб!D81+НРом!D81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Суб!J81+НРом!J81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Суб!D82+НРом!D82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Суб!J82+НРом!J82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Суб!D83+НРом!D83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Суб!J83+НРом!J83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Суб!D84+НРом!D84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Суб!J84+НРом!J84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Суб!D85+НРом!D85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Суб!J85+НРом!J85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G14" sqref="G14:O14"/>
    </sheetView>
  </sheetViews>
  <sheetFormatPr defaultRowHeight="15"/>
  <cols>
    <col min="1" max="1" width="69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3.75" customHeight="1">
      <c r="A9" s="13" t="s">
        <v>6</v>
      </c>
      <c r="B9" s="79" t="s">
        <v>133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.7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35.72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35.72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D38" sqref="D38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9" customHeight="1">
      <c r="A9" s="13" t="s">
        <v>6</v>
      </c>
      <c r="B9" s="79" t="s">
        <v>134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20.2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9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18389.599999999999</v>
      </c>
      <c r="E23" s="38">
        <v>1837.18</v>
      </c>
      <c r="F23" s="38">
        <v>0</v>
      </c>
      <c r="G23" s="38">
        <v>0</v>
      </c>
      <c r="H23" s="38">
        <v>0</v>
      </c>
      <c r="I23" s="29">
        <f>SUM(I24:I27)</f>
        <v>1897.12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1623.0200000000004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18370</v>
      </c>
      <c r="E24" s="53"/>
      <c r="F24" s="53"/>
      <c r="G24" s="53"/>
      <c r="H24" s="53"/>
      <c r="I24" s="38">
        <v>1897.12</v>
      </c>
      <c r="J24" s="53"/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19.600000000000001</v>
      </c>
      <c r="E27" s="53"/>
      <c r="F27" s="53"/>
      <c r="G27" s="53"/>
      <c r="H27" s="53"/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/>
      <c r="F28" s="53"/>
      <c r="G28" s="53"/>
      <c r="H28" s="53"/>
      <c r="I28" s="53"/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18389.600000000002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2111.2799999999997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18389.600000000002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2111.2799999999997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18389.600000000002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2111.2799999999997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1.9</v>
      </c>
      <c r="E38" s="53"/>
      <c r="F38" s="53"/>
      <c r="G38" s="53"/>
      <c r="H38" s="53"/>
      <c r="I38" s="53"/>
      <c r="J38" s="39">
        <v>1.9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18370</v>
      </c>
      <c r="E40" s="53"/>
      <c r="F40" s="53"/>
      <c r="G40" s="53"/>
      <c r="H40" s="53"/>
      <c r="I40" s="53"/>
      <c r="J40" s="39">
        <v>2091.6799999999998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/>
      <c r="E41" s="53"/>
      <c r="F41" s="53"/>
      <c r="G41" s="53"/>
      <c r="H41" s="53"/>
      <c r="I41" s="53"/>
      <c r="J41" s="39"/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17.7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17.7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17.7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17.7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4.2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9" workbookViewId="0">
      <selection activeCell="J38" sqref="J38"/>
    </sheetView>
  </sheetViews>
  <sheetFormatPr defaultRowHeight="15"/>
  <cols>
    <col min="1" max="1" width="68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7.75" customHeight="1">
      <c r="A9" s="13" t="s">
        <v>6</v>
      </c>
      <c r="B9" s="79" t="s">
        <v>135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8.2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4.2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.7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Треп!D23+Топ!D23+Каз!D23</f>
        <v>7555.47</v>
      </c>
      <c r="E23" s="29">
        <f>Треп!E23+Топ!E23+Каз!E23</f>
        <v>1319.11</v>
      </c>
      <c r="F23" s="29">
        <f>Треп!F23+Топ!F23+Каз!F23</f>
        <v>0</v>
      </c>
      <c r="G23" s="29">
        <f>Треп!G23+Топ!G23+Каз!G23</f>
        <v>0</v>
      </c>
      <c r="H23" s="29">
        <f>Треп!H23+Топ!H23+Каз!H23</f>
        <v>0</v>
      </c>
      <c r="I23" s="29">
        <f>Треп!I23+Топ!I23+Каз!I23</f>
        <v>2436.1099999999997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Треп!N23+Топ!N23+Каз!N23</f>
        <v>1262.9000000000001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Треп!D24+Топ!D24+Каз!D24</f>
        <v>7515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Треп!I24+Топ!I24+Каз!I24</f>
        <v>1489.84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Треп!D25+Топ!D25+Каз!D25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Треп!I25+Топ!I25+Каз!I25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Треп!D26+Топ!D26+Каз!D26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Треп!I26+Топ!I26+Каз!I26</f>
        <v>2.02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Треп!D27+Топ!D27+Каз!D27</f>
        <v>40.47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Треп!I27+Топ!I27+Каз!I27</f>
        <v>944.25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Треп!D28+Топ!D28+Каз!D28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Треп!D29+Топ!D29+Каз!D29</f>
        <v>7555.47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Треп!J29+Топ!J29+Каз!J29</f>
        <v>2492.3199999999997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Треп!D30+Топ!D30+Каз!D30</f>
        <v>0</v>
      </c>
      <c r="E30" s="29"/>
      <c r="F30" s="53"/>
      <c r="G30" s="53"/>
      <c r="H30" s="53"/>
      <c r="I30" s="53"/>
      <c r="J30" s="29">
        <f>Треп!J30+Топ!J30+Каз!J30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Треп!D31+Топ!D31+Каз!D31</f>
        <v>7555.47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Треп!J31+Топ!J31+Каз!J31</f>
        <v>2492.3199999999997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Треп!D32+Топ!D32+Каз!D32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Треп!J32+Топ!J32+Каз!J32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Треп!D33+Топ!D33+Каз!D33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Треп!J33+Топ!J33+Каз!J33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Треп!D34+Топ!D34+Каз!D34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Треп!J34+Топ!J34+Каз!J34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Треп!D35+Топ!D35+Каз!D35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Треп!J35+Топ!J35+Каз!J35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Треп!D36+Топ!D36+Каз!D36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Треп!J36+Топ!J36+Каз!J36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Треп!D37+Топ!D37+Каз!D37</f>
        <v>7555.47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Треп!J37+Топ!J37+Каз!J37</f>
        <v>2492.3199999999997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40.47</v>
      </c>
      <c r="E38" s="53"/>
      <c r="F38" s="53"/>
      <c r="G38" s="53"/>
      <c r="H38" s="53"/>
      <c r="I38" s="53"/>
      <c r="J38" s="39">
        <v>899.97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Треп!D39+Топ!D39+Каз!D39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Треп!J39+Топ!J39+Каз!J39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Треп!D40+Топ!D40+Каз!D40</f>
        <v>7515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Треп!J40+Топ!J40+Каз!J40</f>
        <v>1592.35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Треп!D41+Топ!D41+Каз!D41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Треп!J41+Топ!J41+Каз!J41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Треп!D42+Топ!D42+Каз!D42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Треп!J42+Топ!J42+Каз!J42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Треп!D43+Топ!D43+Каз!D43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Треп!J43+Топ!J43+Каз!J43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Треп!D44+Топ!D44+Каз!D44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Треп!J44+Топ!J44+Каз!J44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Треп!D45+Топ!D45+Каз!D45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Треп!J45+Топ!J45+Каз!J45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Треп!D46+Топ!D46+Каз!D46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Треп!J46+Топ!J46+Каз!J46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Треп!D47+Топ!D47+Каз!D47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Треп!J47+Топ!J47+Каз!J47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Треп!D48+Топ!D48+Каз!D48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Треп!J48+Топ!J48+Каз!J48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Треп!D49+Топ!D49+Каз!D49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Треп!J49+Топ!J49+Каз!J49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Треп!D50+Топ!D50+Каз!D50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Треп!J50+Топ!J50+Каз!J50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Треп!D51+Топ!D51+Каз!D51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Треп!J51+Топ!J51+Каз!J51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Треп!D52+Топ!D52+Каз!D52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Треп!J52+Топ!J52+Каз!J52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Треп!D53+Топ!D53+Каз!D53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Треп!J53+Топ!J53+Каз!J53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Треп!D54+Топ!D54+Каз!D54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Треп!J54+Топ!J54+Каз!J54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Треп!D55+Топ!D55+Каз!D55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Треп!J55+Топ!J55+Каз!J55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Треп!D56+Топ!D56+Каз!D56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Треп!J56+Топ!J56+Каз!J56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Треп!D57+Топ!D57+Каз!D57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Треп!J57+Топ!J57+Каз!J57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Треп!D58+Топ!D58+Каз!D58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Треп!J58+Топ!J58+Каз!J58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Треп!D59+Топ!D59+Каз!D59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Треп!J59+Топ!J59+Каз!J59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Треп!D60+Топ!D60+Каз!D60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Треп!J60+Топ!J60+Каз!J60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Треп!D61+Топ!D61+Каз!D61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Треп!J61+Топ!J61+Каз!J61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Треп!D62+Топ!D62+Каз!D62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Треп!J62+Топ!J62+Каз!J62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Треп!D63+Топ!D63+Каз!D63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Треп!J63+Топ!J63+Каз!J63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Треп!D64+Топ!D64+Каз!D64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Треп!J64+Топ!J64+Каз!J64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Треп!D65+Топ!D65+Каз!D65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Треп!J65+Топ!J65+Каз!J65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Треп!D66+Топ!D66+Каз!D66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Треп!J66+Топ!J66+Каз!J66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Треп!D67+Топ!D67+Каз!D67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Треп!J67+Топ!J67+Каз!J67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Треп!D68+Топ!D68+Каз!D68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Треп!J68+Топ!J68+Каз!J68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Треп!D69+Топ!D69+Каз!D69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Треп!J69+Топ!J69+Каз!J69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Треп!D70+Топ!D70+Каз!D70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Треп!J70+Топ!J70+Каз!J70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Треп!D71+Топ!D71+Каз!D71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Треп!J71+Топ!J71+Каз!J71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Треп!D72+Топ!D72+Каз!D72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Треп!J72+Топ!J72+Каз!J72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Треп!D73+Топ!D73+Каз!D73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Треп!J73+Топ!J73+Каз!J73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Треп!D74+Топ!D74+Каз!D74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Треп!J74+Топ!J74+Каз!J74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Треп!D75+Топ!D75+Каз!D75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Треп!J75+Топ!J75+Каз!J75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Треп!D76+Топ!D76+Каз!D76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Треп!J76+Топ!J76+Каз!J76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Треп!D77+Топ!D77+Каз!D77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Треп!J77+Топ!J77+Каз!J77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Треп!D78+Топ!D78+Каз!D78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Треп!J78+Топ!J78+Каз!J78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Треп!D79+Топ!D79+Каз!D79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Треп!J79+Топ!J79+Каз!J79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Треп!D80+Топ!D80+Каз!D80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Треп!J80+Топ!J80+Каз!J80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Треп!D81+Топ!D81+Каз!D81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Треп!J81+Топ!J81+Каз!J81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Треп!D82+Топ!D82+Каз!D82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Треп!J82+Топ!J82+Каз!J82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Треп!D83+Топ!D83+Каз!D83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Треп!J83+Топ!J83+Каз!J83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Треп!D84+Топ!D84+Каз!D84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Треп!J84+Топ!J84+Каз!J84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Треп!D85+Топ!D85+Каз!D85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Треп!J85+Топ!J85+Каз!J85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D38" sqref="D38"/>
    </sheetView>
  </sheetViews>
  <sheetFormatPr defaultRowHeight="15"/>
  <cols>
    <col min="1" max="1" width="70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8.5" customHeight="1">
      <c r="A9" s="13" t="s">
        <v>6</v>
      </c>
      <c r="B9" s="79" t="s">
        <v>135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0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49.8</v>
      </c>
      <c r="F23" s="38">
        <v>0</v>
      </c>
      <c r="G23" s="38">
        <v>0</v>
      </c>
      <c r="H23" s="38">
        <v>0</v>
      </c>
      <c r="I23" s="29">
        <f>SUM(I24:I27)</f>
        <v>39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88.8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39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6" workbookViewId="0">
      <selection activeCell="A34" sqref="A34"/>
    </sheetView>
  </sheetViews>
  <sheetFormatPr defaultRowHeight="15"/>
  <cols>
    <col min="1" max="1" width="69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9.75" customHeight="1">
      <c r="A9" s="13" t="s">
        <v>6</v>
      </c>
      <c r="B9" s="79" t="s">
        <v>120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7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3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6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Б1!D23+Б2!D23+Циб!D23</f>
        <v>22500</v>
      </c>
      <c r="E23" s="29">
        <f>Б1!E23+Б2!E23+Циб!E23</f>
        <v>9238.44</v>
      </c>
      <c r="F23" s="29">
        <f>Б1!F23+Б2!F23+Циб!F23</f>
        <v>0</v>
      </c>
      <c r="G23" s="29">
        <f>Б1!G23+Б2!G23+Циб!G23</f>
        <v>0</v>
      </c>
      <c r="H23" s="29">
        <f>Б1!H23+Б2!H23+Циб!H23</f>
        <v>0</v>
      </c>
      <c r="I23" s="29">
        <f>Б1!I23+Б2!I23+Циб!I23</f>
        <v>5597.7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Б1!N23+Б2!N23+Циб!N23</f>
        <v>14836.14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Б1!D24+Б2!D24+Циб!D24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Б1!I24+Б2!I24+Циб!I24</f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Б1!D25+Б2!D25+Циб!D25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Б1!I25+Б2!I25+Циб!I25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Б1!D26+Б2!D26+Циб!D26</f>
        <v>22500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Б1!I26+Б2!I26+Циб!I26</f>
        <v>3870.73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Б1!D27+Б2!D27+Циб!D27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Б1!I27+Б2!I27+Циб!I27</f>
        <v>1726.97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22500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Б1!J29+Б2!J29+Циб!J29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Б1!D30+Б2!D30+Циб!D30</f>
        <v>0</v>
      </c>
      <c r="E30" s="29"/>
      <c r="F30" s="53"/>
      <c r="G30" s="53"/>
      <c r="H30" s="53"/>
      <c r="I30" s="53"/>
      <c r="J30" s="29">
        <f>Б1!J30+Б2!J30+Циб!J30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22500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Б1!J31+Б2!J31+Циб!J31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Б1!D32+Б2!D32+Циб!D32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Б1!J32+Б2!J32+Циб!J32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Б1!D33+Б2!D33+Циб!D33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Б1!J33+Б2!J33+Циб!J33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Б1!D34+Б2!D34+Циб!D34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Б1!J34+Б2!J34+Циб!J34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Б1!D35+Б2!D35+Циб!D35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Б1!J35+Б2!J35+Циб!J35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Б1!D36+Б2!D36+Циб!D36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Б1!J36+Б2!J36+Циб!J36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22500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Б1!J37+Б2!J37+Циб!J37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22500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Б1!J38+Б2!J38+Циб!J38</f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Б1!D39+Б2!D39+Циб!D39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Б1!J39+Б2!J39+Циб!J39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Б1!D40+Б2!D40+Циб!D40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Б1!J40+Б2!J40+Циб!J40</f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Б1!D41+Б2!D41+Циб!D41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Б1!J41+Б2!J41+Циб!J41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Б1!D42+Б2!D42+Циб!D42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Б1!J42+Б2!J42+Циб!J42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Б1!D43+Б2!D43+Циб!D43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Б1!J43+Б2!J43+Циб!J43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Б1!D44+Б2!D44+Циб!D44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Б1!J44+Б2!J44+Циб!J44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Б1!D45+Б2!D45+Циб!D45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Б1!J45+Б2!J45+Циб!J45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Б1!D46+Б2!D46+Циб!D46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Б1!J46+Б2!J46+Циб!J46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Б1!D47+Б2!D47+Циб!D47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Б1!J47+Б2!J47+Циб!J47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Б1!D48+Б2!D48+Циб!D48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Б1!J48+Б2!J48+Циб!J48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Б1!D49+Б2!D49+Циб!D49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Б1!J49+Б2!J49+Циб!J49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Б1!D50+Б2!D50+Циб!D50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Б1!J50+Б2!J50+Циб!J50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Б1!D51+Б2!D51+Циб!D51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Б1!J51+Б2!J51+Циб!J51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Б1!D52+Б2!D52+Циб!D52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Б1!J52+Б2!J52+Циб!J52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Б1!D53+Б2!D53+Циб!D53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Б1!J53+Б2!J53+Циб!J53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Б1!D54+Б2!D54+Циб!D54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Б1!J54+Б2!J54+Циб!J54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Б1!D55+Б2!D55+Циб!D55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Б1!J55+Б2!J55+Циб!J55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Б1!D56+Б2!D56+Циб!D56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Б1!J56+Б2!J56+Циб!J56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Б1!D57+Б2!D57+Циб!D57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Б1!J57+Б2!J57+Циб!J57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Б1!D58+Б2!D58+Циб!D58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Б1!J58+Б2!J58+Циб!J58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Б1!D59+Б2!D59+Циб!D59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Б1!J59+Б2!J59+Циб!J59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Б1!D60+Б2!D60+Циб!D60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Б1!J60+Б2!J60+Циб!J60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Б1!D61+Б2!D61+Циб!D61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Б1!J61+Б2!J61+Циб!J61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Б1!D62+Б2!D62+Циб!D62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Б1!J62+Б2!J62+Циб!J62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Б1!D63+Б2!D63+Циб!D63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Б1!J63+Б2!J63+Циб!J63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Б1!D64+Б2!D64+Циб!D64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Б1!J64+Б2!J64+Циб!J64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Б1!D65+Б2!D65+Циб!D65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Б1!J65+Б2!J65+Циб!J65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Б1!D66+Б2!D66+Циб!D66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Б1!J66+Б2!J66+Циб!J66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Б1!D67+Б2!D67+Циб!D67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Б1!J67+Б2!J67+Циб!J67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Б1!D68+Б2!D68+Циб!D68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Б1!J68+Б2!J68+Циб!J68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Б1!D69+Б2!D69+Циб!D69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Б1!J69+Б2!J69+Циб!J69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Б1!D70+Б2!D70+Циб!D70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Б1!J70+Б2!J70+Циб!J70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Б1!D71+Б2!D71+Циб!D71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Б1!J71+Б2!J71+Циб!J71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Б1!D72+Б2!D72+Циб!D72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Б1!J72+Б2!J72+Циб!J72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Б1!D73+Б2!D73+Циб!D73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Б1!J73+Б2!J73+Циб!J73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Б1!D74+Б2!D74+Циб!D74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Б1!J74+Б2!J74+Циб!J74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Б1!D75+Б2!D75+Циб!D75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Б1!J75+Б2!J75+Циб!J75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Б1!D76+Б2!D76+Циб!D76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Б1!J76+Б2!J76+Циб!J76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Б1!D77+Б2!D77+Циб!D77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Б1!J77+Б2!J77+Циб!J77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Б1!D78+Б2!D78+Циб!D78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Б1!J78+Б2!J78+Циб!J78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Б1!D79+Б2!D79+Циб!D79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Б1!J79+Б2!J79+Циб!J79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Б1!D80+Б2!D80+Циб!D80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Б1!J80+Б2!J80+Циб!J80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Б1!D81+Б2!D81+Циб!D81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Б1!J81+Б2!J81+Циб!J81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Б1!D82+Б2!D82+Циб!D82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Б1!J82+Б2!J82+Циб!J82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Б1!D83+Б2!D83+Циб!D83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Б1!J83+Б2!J83+Циб!J83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Б1!D84+Б2!D84+Циб!D84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Б1!J84+Б2!J84+Циб!J84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Б1!D85+Б2!D85+Циб!D85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92"/>
  <sheetViews>
    <sheetView topLeftCell="A21" workbookViewId="0">
      <selection activeCell="J38" sqref="J38"/>
    </sheetView>
  </sheetViews>
  <sheetFormatPr defaultRowHeight="15"/>
  <cols>
    <col min="1" max="1" width="69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3.5" customHeight="1">
      <c r="A9" s="13" t="s">
        <v>6</v>
      </c>
      <c r="B9" s="79" t="s">
        <v>136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0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6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1.7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7555.47</v>
      </c>
      <c r="E23" s="38">
        <v>496.15</v>
      </c>
      <c r="F23" s="38">
        <v>0</v>
      </c>
      <c r="G23" s="38">
        <v>0</v>
      </c>
      <c r="H23" s="38">
        <v>0</v>
      </c>
      <c r="I23" s="29">
        <f>SUM(I24:I27)</f>
        <v>2397.1099999999997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400.94000000000005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7515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1489.84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2.02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40.47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905.25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7555.47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2492.3199999999997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7555.47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2492.3199999999997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7555.47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2492.3199999999997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40.47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899.97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7515</v>
      </c>
      <c r="E40" s="53"/>
      <c r="F40" s="53"/>
      <c r="G40" s="53"/>
      <c r="H40" s="53"/>
      <c r="I40" s="53"/>
      <c r="J40" s="39">
        <v>1592.35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G13" sqref="G13:O13"/>
    </sheetView>
  </sheetViews>
  <sheetFormatPr defaultRowHeight="15"/>
  <cols>
    <col min="1" max="1" width="69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6.75" customHeight="1">
      <c r="A9" s="13" t="s">
        <v>6</v>
      </c>
      <c r="B9" s="79" t="s">
        <v>137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5" t="s">
        <v>8</v>
      </c>
      <c r="O9" s="85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0</v>
      </c>
      <c r="O10" s="77"/>
    </row>
    <row r="11" spans="1:15" ht="21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420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4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773.16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773.16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9" workbookViewId="0">
      <selection activeCell="A42" sqref="A42"/>
    </sheetView>
  </sheetViews>
  <sheetFormatPr defaultRowHeight="15"/>
  <cols>
    <col min="1" max="1" width="70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7.75" customHeight="1">
      <c r="A9" s="13" t="s">
        <v>6</v>
      </c>
      <c r="B9" s="79" t="s">
        <v>138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7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Мош!D23+Вол!D23</f>
        <v>0</v>
      </c>
      <c r="E23" s="29">
        <f>Мош!E23+Вол!E23</f>
        <v>3258.55</v>
      </c>
      <c r="F23" s="29">
        <f>Мош!F23+Вол!F23</f>
        <v>0</v>
      </c>
      <c r="G23" s="29">
        <f>Мош!G23+Вол!G23</f>
        <v>0</v>
      </c>
      <c r="H23" s="29">
        <f>Мош!H23+Вол!H23</f>
        <v>0</v>
      </c>
      <c r="I23" s="29">
        <f>Мош!I23+Вол!I23</f>
        <v>1261.01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Мош!N23+Вол!N23</f>
        <v>4139.5600000000004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Мош!D24+Вол!D24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Мош!I24+Вол!I24</f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Мош!D25+Вол!D25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Мош!I25+Вол!I25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Мош!D26+Вол!D26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Мош!I26+Вол!I26</f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Мош!D27+Вол!D27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Мош!I27+Вол!I27</f>
        <v>1260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Мош!D28+Вол!D28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Мош!D29+Вол!D29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Мош!J29+Вол!J29</f>
        <v>380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Мош!D30+Вол!D30</f>
        <v>0</v>
      </c>
      <c r="E30" s="29"/>
      <c r="F30" s="53"/>
      <c r="G30" s="53"/>
      <c r="H30" s="53"/>
      <c r="I30" s="53"/>
      <c r="J30" s="29">
        <f>Мош!J30+Вол!J30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Мош!D31+Вол!D31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Мош!J31+Вол!J31</f>
        <v>380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Мош!D32+Вол!D32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Мош!J32+Вол!J32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Мош!D33+Вол!D33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Мош!J33+Вол!J33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Мош!D34+Вол!D34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Мош!J34+Вол!J34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Мош!D35+Вол!D35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Мош!J35+Вол!J35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Мош!D36+Вол!D36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Мош!J36+Вол!J36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Мош!D37+Вол!D37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Мош!J37+Вол!J37</f>
        <v>380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Мош!D38+Вол!D38</f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Мош!J38+Вол!J38</f>
        <v>380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Мош!D39+Вол!D39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Мош!J39+Вол!J39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Мош!D40+Вол!D40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Мош!J40+Вол!J40</f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Мош!D41+Вол!D41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Мош!J41+Вол!J41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Мош!D42+Вол!D42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Мош!J42+Вол!J42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Мош!D43+Вол!D43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Мош!J43+Вол!J43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Мош!D44+Вол!D44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Мош!J44+Вол!J44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Мош!D45+Вол!D45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Мош!J45+Вол!J45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Мош!D46+Вол!D46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Мош!J46+Вол!J46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Мош!D47+Вол!D47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Мош!J47+Вол!J47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Мош!D48+Вол!D48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Мош!J48+Вол!J48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Мош!D49+Вол!D49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Мош!J49+Вол!J49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Мош!D50+Вол!D50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Мош!J50+Вол!J50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Мош!D51+Вол!D51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Мош!J51+Вол!J51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Мош!D52+Вол!D52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Мош!J52+Вол!J52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Мош!D53+Вол!D53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Мош!J53+Вол!J53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Мош!D54+Вол!D54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Мош!J54+Вол!J54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Мош!D55+Вол!D55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Мош!J55+Вол!J55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Мош!D56+Вол!D56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Мош!J56+Вол!J56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Мош!D57+Вол!D57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Мош!J57+Вол!J57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Мош!D58+Вол!D58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Мош!J58+Вол!J58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Мош!D59+Вол!D59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Мош!J59+Вол!J59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Мош!D60+Вол!D60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Мош!J60+Вол!J60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Мош!D61+Вол!D61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Мош!J61+Вол!J61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Мош!D62+Вол!D62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Мош!J62+Вол!J62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Мош!D63+Вол!D63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Мош!J63+Вол!J63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Мош!D64+Вол!D64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Мош!J64+Вол!J64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Мош!D65+Вол!D65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Мош!J65+Вол!J65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Мош!D66+Вол!D66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Мош!J66+Вол!J66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Мош!D67+Вол!D67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Мош!J67+Вол!J67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Мош!D68+Вол!D68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Мош!J68+Вол!J68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Мош!D69+Вол!D69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Мош!J69+Вол!J69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Мош!D70+Вол!D70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Мош!J70+Вол!J70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Мош!D71+Вол!D71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Мош!J71+Вол!J71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Мош!D72+Вол!D72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Мош!J72+Вол!J72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Мош!D73+Вол!D73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Мош!J73+Вол!J73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Мош!D74+Вол!D74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Мош!J74+Вол!J74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Мош!D75+Вол!D75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Мош!J75+Вол!J75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Мош!D76+Вол!D76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Мош!J76+Вол!J76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Мош!D77+Вол!D77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Мош!J77+Вол!J77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Мош!D78+Вол!D78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Мош!J78+Вол!J78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Мош!D79+Вол!D79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Мош!J79+Вол!J79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Мош!D80+Вол!D80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Мош!J80+Вол!J80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Мош!D81+Вол!D81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Мош!J81+Вол!J81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Мош!D82+Вол!D82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Мош!J82+Вол!J82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Мош!D83+Вол!D83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Мош!J83+Вол!J83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Мош!D84+Вол!D84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Мош!J84+Вол!J84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Мош!D85+Вол!D85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Мош!J85+Вол!J85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B37" sqref="B37"/>
    </sheetView>
  </sheetViews>
  <sheetFormatPr defaultRowHeight="15"/>
  <cols>
    <col min="1" max="1" width="69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4.5" customHeight="1">
      <c r="A9" s="13" t="s">
        <v>6</v>
      </c>
      <c r="B9" s="79" t="s">
        <v>138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2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8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7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5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2813</v>
      </c>
      <c r="F23" s="38"/>
      <c r="G23" s="38">
        <v>0</v>
      </c>
      <c r="H23" s="38">
        <v>0</v>
      </c>
      <c r="I23" s="29">
        <f>SUM(I24:I27)</f>
        <v>1260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3693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1260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380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380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380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>
        <v>380</v>
      </c>
      <c r="K38" s="39"/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92"/>
  <sheetViews>
    <sheetView topLeftCell="A22" workbookViewId="0">
      <selection activeCell="A6" sqref="A6:O6"/>
    </sheetView>
  </sheetViews>
  <sheetFormatPr defaultRowHeight="15"/>
  <cols>
    <col min="1" max="1" width="70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6.75" customHeight="1">
      <c r="A9" s="13" t="s">
        <v>6</v>
      </c>
      <c r="B9" s="79" t="s">
        <v>139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23.2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1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445.55</v>
      </c>
      <c r="F23" s="38">
        <v>0</v>
      </c>
      <c r="G23" s="38">
        <v>0</v>
      </c>
      <c r="H23" s="38">
        <v>0</v>
      </c>
      <c r="I23" s="29">
        <f>SUM(I24:I27)</f>
        <v>1.01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446.56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 t="s">
        <v>38</v>
      </c>
      <c r="F26" s="53" t="s">
        <v>38</v>
      </c>
      <c r="G26" s="53" t="s">
        <v>38</v>
      </c>
      <c r="H26" s="53" t="s">
        <v>38</v>
      </c>
      <c r="I26" s="38"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F21" sqref="F2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I31" sqref="I31"/>
    </sheetView>
  </sheetViews>
  <sheetFormatPr defaultRowHeight="15"/>
  <cols>
    <col min="1" max="1" width="74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7.75" customHeight="1">
      <c r="A9" s="13" t="s">
        <v>6</v>
      </c>
      <c r="B9" s="79" t="s">
        <v>121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 ht="16.5" customHeight="1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5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2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6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6.5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22500</v>
      </c>
      <c r="E23" s="38">
        <v>1861.68</v>
      </c>
      <c r="F23" s="38"/>
      <c r="G23" s="38">
        <v>0</v>
      </c>
      <c r="H23" s="38">
        <v>0</v>
      </c>
      <c r="I23" s="29">
        <f>SUM(I24:I27)</f>
        <v>4003.7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5865.38</v>
      </c>
      <c r="O23" s="38">
        <v>0</v>
      </c>
    </row>
    <row r="24" spans="1:15" ht="27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/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22500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3870.73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>
        <v>132.97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22500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22500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22500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22500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24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20.2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75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H92:I92"/>
    <mergeCell ref="L20:M20"/>
    <mergeCell ref="A18:A21"/>
    <mergeCell ref="B18:B21"/>
    <mergeCell ref="C18:C21"/>
    <mergeCell ref="D18:D21"/>
    <mergeCell ref="E18:F18"/>
    <mergeCell ref="E19:E21"/>
    <mergeCell ref="F19:F21"/>
    <mergeCell ref="N20:N21"/>
    <mergeCell ref="O20:O21"/>
    <mergeCell ref="H89:I89"/>
    <mergeCell ref="H90:I90"/>
    <mergeCell ref="H91:I91"/>
    <mergeCell ref="H18:H21"/>
    <mergeCell ref="I18:I21"/>
    <mergeCell ref="J18:M18"/>
    <mergeCell ref="N18:O19"/>
    <mergeCell ref="J19:J21"/>
    <mergeCell ref="K19:M19"/>
    <mergeCell ref="K20:K2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A6" sqref="A6:O6"/>
    </sheetView>
  </sheetViews>
  <sheetFormatPr defaultRowHeight="15"/>
  <cols>
    <col min="1" max="1" width="69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2.25" customHeight="1">
      <c r="A9" s="13" t="s">
        <v>6</v>
      </c>
      <c r="B9" s="79" t="s">
        <v>122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9.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 ht="18" customHeight="1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0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6.5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7376.76</v>
      </c>
      <c r="F23" s="38">
        <v>0</v>
      </c>
      <c r="G23" s="38">
        <v>0</v>
      </c>
      <c r="H23" s="38">
        <v>0</v>
      </c>
      <c r="I23" s="29">
        <f>SUM(I24:I27)</f>
        <v>1594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8970.76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1594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 ht="15.95" customHeight="1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 ht="15.95" customHeight="1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 ht="15.95" customHeight="1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 ht="15.95" customHeight="1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 ht="15.95" customHeight="1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92"/>
  <sheetViews>
    <sheetView topLeftCell="A34" workbookViewId="0">
      <selection activeCell="J18" sqref="J18:M18"/>
    </sheetView>
  </sheetViews>
  <sheetFormatPr defaultRowHeight="15"/>
  <cols>
    <col min="1" max="1" width="70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9.25" customHeight="1">
      <c r="A9" s="13" t="s">
        <v>6</v>
      </c>
      <c r="B9" s="79" t="s">
        <v>123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13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3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/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0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/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/>
      <c r="J27" s="53"/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/>
      <c r="F28" s="53"/>
      <c r="G28" s="53"/>
      <c r="H28" s="53"/>
      <c r="I28" s="53"/>
      <c r="J28" s="53"/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/>
      <c r="E29" s="53"/>
      <c r="F29" s="53"/>
      <c r="G29" s="53"/>
      <c r="H29" s="53"/>
      <c r="I29" s="53"/>
      <c r="J29" s="29"/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/>
      <c r="E31" s="53"/>
      <c r="F31" s="53"/>
      <c r="G31" s="53"/>
      <c r="H31" s="53"/>
      <c r="I31" s="53"/>
      <c r="J31" s="29"/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9" workbookViewId="0">
      <selection activeCell="A18" sqref="A18:A21"/>
    </sheetView>
  </sheetViews>
  <sheetFormatPr defaultRowHeight="15"/>
  <cols>
    <col min="1" max="1" width="65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8" customHeight="1">
      <c r="A9" s="13" t="s">
        <v>6</v>
      </c>
      <c r="B9" s="79" t="s">
        <v>124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9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2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Дм2!D23+Дм1!D23+Дик!D23+Мак!D23+Іванк!D23</f>
        <v>18357.899999999998</v>
      </c>
      <c r="E23" s="29">
        <f>Дм2!E23+Дм1!E23+Дик!E23+Мак!E23+Іванк!E23</f>
        <v>3533.5899999999997</v>
      </c>
      <c r="F23" s="29">
        <f>Дм2!F23+Дм1!F23+Дик!F23+Мак!F23+Іванк!F23</f>
        <v>0</v>
      </c>
      <c r="G23" s="29">
        <f>Дм2!G23+Дм1!G23+Дик!G23+Мак!G23+Іванк!G23</f>
        <v>0</v>
      </c>
      <c r="H23" s="29">
        <f>Дм2!H23+Дм1!H23+Дик!H23+Мак!H23+Іванк!H23</f>
        <v>0</v>
      </c>
      <c r="I23" s="29">
        <f>Дм2!I23+Дм1!I23+Дик!I23+Мак!I23+Іванк!I23</f>
        <v>5855.5400000000009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Дм2!N23+Дм1!N23+Дик!N23+Мак!N23+Іванк!N23</f>
        <v>3253.14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Дм2!D24+Дм1!D24+Дик!D24+Мак!D24+Іванк!D24</f>
        <v>17535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Дм2!I24+Дм1!I24+Дик!I24+Мак!I24+Іванк!I24</f>
        <v>5103.5200000000004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Дм2!D25+Дм1!D25+Дик!D25+Мак!D25+Іванк!D25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Дм2!I25+Дм1!I25+Дик!I25+Мак!I25+Іванк!I25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Дм2!D26+Дм1!D26+Дик!D26+Мак!D26+Іванк!D26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Дм2!I26+Дм1!I26+Дик!I26+Мак!I26+Іванк!I26</f>
        <v>2.02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Дм2!D27+Дм1!D27+Дик!D27+Мак!D27+Іванк!D27</f>
        <v>822.9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Дм2!I27+Дм1!I27+Дик!I27+Мак!I27+Іванк!I27</f>
        <v>750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Дм2!D28+Дм1!D28+Дик!D28+Мак!D28+Іванк!D28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Дм2!D29+Дм1!D29+Дик!D29+Мак!D29+Іванк!D29</f>
        <v>18357.899999999998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Дм2!J29+Дм1!J29+Дик!J29+Мак!J29+Іванк!J29</f>
        <v>6135.9900000000007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Дм2!D30+Дм1!D30+Дик!D30+Мак!D30+Іванк!D30</f>
        <v>0</v>
      </c>
      <c r="E30" s="29"/>
      <c r="F30" s="53"/>
      <c r="G30" s="53"/>
      <c r="H30" s="53"/>
      <c r="I30" s="53"/>
      <c r="J30" s="29">
        <f>Дм2!J30+Дм1!J30+Дик!J30+Мак!J30+Іванк!J30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Дм2!D31+Дм1!D31+Дик!D31+Мак!D31+Іванк!D31</f>
        <v>18357.899999999998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Дм2!J31+Дм1!J31+Дик!J31+Мак!J31+Іванк!J31</f>
        <v>6135.9900000000007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Дм2!D32+Дм1!D32+Дик!D32+Мак!D32+Іванк!D32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Дм2!J32+Дм1!J32+Дик!J32+Мак!J32+Іванк!J32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Дм2!D33+Дм1!D33+Дик!D33+Мак!D33+Іванк!D33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Дм2!J33+Дм1!J33+Дик!J33+Мак!J33+Іванк!J33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Дм2!D34+Дм1!D34+Дик!D34+Мак!D34+Іванк!D34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Дм2!J34+Дм1!J34+Дик!J34+Мак!J34+Іванк!J34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Дм2!D35+Дм1!D35+Дик!D35+Мак!D35+Іванк!D35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Дм2!J35+Дм1!J35+Дик!J35+Мак!J35+Іванк!J35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Дм2!D36+Дм1!D36+Дик!D36+Мак!D36+Іванк!D36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Дм2!J36+Дм1!J36+Дик!J36+Мак!J36+Іванк!J36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Петр!D37+Пант!D37</f>
        <v>35944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Дм2!J37+Дм1!J37+Дик!J37+Мак!J37+Іванк!J37</f>
        <v>6135.9900000000007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Дм2!D38+Дм1!D38+Дик!D38+Мак!D38+Іванк!D38</f>
        <v>750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Дм2!J38+Дм1!J38+Дик!J38+Мак!J38+Іванк!J38</f>
        <v>750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Дм2!D39+Дм1!D39+Дик!D39+Мак!D39+Іванк!D39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Дм2!J39+Дм1!J39+Дик!J39+Мак!J39+Іванк!J39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Дм2!D40+Дм1!D40+Дик!D40+Мак!D40+Іванк!D40</f>
        <v>17535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Дм2!J40+Дм1!J40+Дик!J40+Мак!J40+Іванк!J40</f>
        <v>5313.09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Дм2!D41+Дм1!D41+Дик!D41+Мак!D41+Іванк!D41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Дм2!J41+Дм1!J41+Дик!J41+Мак!J41+Іванк!J41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Дм2!D42+Дм1!D42+Дик!D42+Мак!D42+Іванк!D42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Дм2!J42+Дм1!J42+Дик!J42+Мак!J42+Іванк!J42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Дм2!D43+Дм1!D43+Дик!D43+Мак!D43+Іванк!D43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Дм2!J43+Дм1!J43+Дик!J43+Мак!J43+Іванк!J43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Дм2!D44+Дм1!D44+Дик!D44+Мак!D44+Іванк!D44</f>
        <v>72.900000000000006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Дм2!J44+Дм1!J44+Дик!J44+Мак!J44+Іванк!J44</f>
        <v>72.900000000000006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Дм2!D45+Дм1!D45+Дик!D45+Мак!D45+Іванк!D45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Дм2!J45+Дм1!J45+Дик!J45+Мак!J45+Іванк!J45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Дм2!D46+Дм1!D46+Дик!D46+Мак!D46+Іванк!D46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Дм2!J46+Дм1!J46+Дик!J46+Мак!J46+Іванк!J46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Дм2!D47+Дм1!D47+Дик!D47+Мак!D47+Іванк!D47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Дм2!J47+Дм1!J47+Дик!J47+Мак!J47+Іванк!J47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Дм2!D48+Дм1!D48+Дик!D48+Мак!D48+Іванк!D48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Дм2!J48+Дм1!J48+Дик!J48+Мак!J48+Іванк!J48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Дм2!D49+Дм1!D49+Дик!D49+Мак!D49+Іванк!D49</f>
        <v>72.900000000000006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Дм2!J49+Дм1!J49+Дик!J49+Мак!J49+Іванк!J49</f>
        <v>72.900000000000006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Дм2!D50+Дм1!D50+Дик!D50+Мак!D50+Іванк!D50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Дм2!J50+Дм1!J50+Дик!J50+Мак!J50+Іванк!J50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Дм2!D51+Дм1!D51+Дик!D51+Мак!D51+Іванк!D51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Дм2!J51+Дм1!J51+Дик!J51+Мак!J51+Іванк!J51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Дм2!D52+Дм1!D52+Дик!D52+Мак!D52+Іванк!D52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Дм2!J52+Дм1!J52+Дик!J52+Мак!J52+Іванк!J52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Дм2!D53+Дм1!D53+Дик!D53+Мак!D53+Іванк!D53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Дм2!J53+Дм1!J53+Дик!J53+Мак!J53+Іванк!J53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Дм2!D54+Дм1!D54+Дик!D54+Мак!D54+Іванк!D54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Дм2!J54+Дм1!J54+Дик!J54+Мак!J54+Іванк!J54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Дм2!D55+Дм1!D55+Дик!D55+Мак!D55+Іванк!D55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Дм2!J55+Дм1!J55+Дик!J55+Мак!J55+Іванк!J55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Дм2!D56+Дм1!D56+Дик!D56+Мак!D56+Іванк!D56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Дм2!J56+Дм1!J56+Дик!J56+Мак!J56+Іванк!J56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Дм2!D57+Дм1!D57+Дик!D57+Мак!D57+Іванк!D57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Дм2!J57+Дм1!J57+Дик!J57+Мак!J57+Іванк!J57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Дм2!D58+Дм1!D58+Дик!D58+Мак!D58+Іванк!D58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Дм2!J58+Дм1!J58+Дик!J58+Мак!J58+Іванк!J58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Дм2!D59+Дм1!D59+Дик!D59+Мак!D59+Іванк!D59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Дм2!J59+Дм1!J59+Дик!J59+Мак!J59+Іванк!J59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Дм2!D60+Дм1!D60+Дик!D60+Мак!D60+Іванк!D60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Дм2!J60+Дм1!J60+Дик!J60+Мак!J60+Іванк!J60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Дм2!D61+Дм1!D61+Дик!D61+Мак!D61+Іванк!D61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Дм2!J61+Дм1!J61+Дик!J61+Мак!J61+Іванк!J61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Дм2!D62+Дм1!D62+Дик!D62+Мак!D62+Іванк!D62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Дм2!J62+Дм1!J62+Дик!J62+Мак!J62+Іванк!J62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Дм2!D63+Дм1!D63+Дик!D63+Мак!D63+Іванк!D63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Дм2!J63+Дм1!J63+Дик!J63+Мак!J63+Іванк!J63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Дм2!D64+Дм1!D64+Дик!D64+Мак!D64+Іванк!D64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Дм2!J64+Дм1!J64+Дик!J64+Мак!J64+Іванк!J64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Дм2!D65+Дм1!D65+Дик!D65+Мак!D65+Іванк!D65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Дм2!J65+Дм1!J65+Дик!J65+Мак!J65+Іванк!J65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Дм2!D66+Дм1!D66+Дик!D66+Мак!D66+Іванк!D66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Дм2!J66+Дм1!J66+Дик!J66+Мак!J66+Іванк!J66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Дм2!D67+Дм1!D67+Дик!D67+Мак!D67+Іванк!D67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Дм2!J67+Дм1!J67+Дик!J67+Мак!J67+Іванк!J67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Дм2!D68+Дм1!D68+Дик!D68+Мак!D68+Іванк!D68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Дм2!J68+Дм1!J68+Дик!J68+Мак!J68+Іванк!J68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Дм2!D69+Дм1!D69+Дик!D69+Мак!D69+Іванк!D69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Дм2!J69+Дм1!J69+Дик!J69+Мак!J69+Іванк!J69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Дм2!D70+Дм1!D70+Дик!D70+Мак!D70+Іванк!D70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Дм2!J70+Дм1!J70+Дик!J70+Мак!J70+Іванк!J70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Дм2!D71+Дм1!D71+Дик!D71+Мак!D71+Іванк!D71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Дм2!J71+Дм1!J71+Дик!J71+Мак!J71+Іванк!J71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Дм2!D72+Дм1!D72+Дик!D72+Мак!D72+Іванк!D72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Дм2!J72+Дм1!J72+Дик!J72+Мак!J72+Іванк!J72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Дм2!D73+Дм1!D73+Дик!D73+Мак!D73+Іванк!D73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Дм2!J73+Дм1!J73+Дик!J73+Мак!J73+Іванк!J73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Дм2!D74+Дм1!D74+Дик!D74+Мак!D74+Іванк!D74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Дм2!J74+Дм1!J74+Дик!J74+Мак!J74+Іванк!J74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Дм2!D75+Дм1!D75+Дик!D75+Мак!D75+Іванк!D75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Дм2!J75+Дм1!J75+Дик!J75+Мак!J75+Іванк!J75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Дм2!D76+Дм1!D76+Дик!D76+Мак!D76+Іванк!D76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Дм2!J76+Дм1!J76+Дик!J76+Мак!J76+Іванк!J76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Дм2!D77+Дм1!D77+Дик!D77+Мак!D77+Іванк!D77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Дм2!J77+Дм1!J77+Дик!J77+Мак!J77+Іванк!J77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Дм2!D78+Дм1!D78+Дик!D78+Мак!D78+Іванк!D78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Дм2!J78+Дм1!J78+Дик!J78+Мак!J78+Іванк!J78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Дм2!D79+Дм1!D79+Дик!D79+Мак!D79+Іванк!D79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Дм2!J79+Дм1!J79+Дик!J79+Мак!J79+Іванк!J79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Дм2!D80+Дм1!D80+Дик!D80+Мак!D80+Іванк!D80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Дм2!J80+Дм1!J80+Дик!J80+Мак!J80+Іванк!J80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Дм2!D81+Дм1!D81+Дик!D81+Мак!D81+Іванк!D81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Дм2!J81+Дм1!J81+Дик!J81+Мак!J81+Іванк!J81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Дм2!D82+Дм1!D82+Дик!D82+Мак!D82+Іванк!D82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Дм2!J82+Дм1!J82+Дик!J82+Мак!J82+Іванк!J82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Дм2!D83+Дм1!D83+Дик!D83+Мак!D83+Іванк!D83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Дм2!J83+Дм1!J83+Дик!J83+Мак!J83+Іванк!J83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Дм2!D84+Дм1!D84+Дик!D84+Мак!D84+Іванк!D84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Дм2!J84+Дм1!J84+Дик!J84+Мак!J84+Іванк!J84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Дм2!D85+Дм1!D85+Дик!D85+Мак!D85+Іванк!D85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Дм2!J85+Дм1!J85+Дик!J85+Мак!J85+Іванк!J85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92"/>
  <sheetViews>
    <sheetView topLeftCell="A16" workbookViewId="0">
      <selection activeCell="G32" sqref="G32"/>
    </sheetView>
  </sheetViews>
  <sheetFormatPr defaultRowHeight="15"/>
  <cols>
    <col min="1" max="1" width="68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7.5" customHeight="1">
      <c r="A9" s="13" t="s">
        <v>6</v>
      </c>
      <c r="B9" s="79" t="s">
        <v>124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21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6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750</v>
      </c>
      <c r="E23" s="38">
        <v>537.83000000000004</v>
      </c>
      <c r="F23" s="38">
        <v>0</v>
      </c>
      <c r="G23" s="38">
        <v>0</v>
      </c>
      <c r="H23" s="38">
        <v>0</v>
      </c>
      <c r="I23" s="29">
        <f>SUM(I24:I27)</f>
        <v>752.02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539.84999999999991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2.02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750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750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750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750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750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750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750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750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750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750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92"/>
  <sheetViews>
    <sheetView topLeftCell="A16" workbookViewId="0">
      <selection activeCell="A26" sqref="A26"/>
    </sheetView>
  </sheetViews>
  <sheetFormatPr defaultRowHeight="15"/>
  <cols>
    <col min="1" max="1" width="69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6.75" customHeight="1">
      <c r="A9" s="13" t="s">
        <v>6</v>
      </c>
      <c r="B9" s="79" t="s">
        <v>125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6.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7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56.6</v>
      </c>
      <c r="E23" s="38">
        <v>1112.79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1056.19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56.6</v>
      </c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56.6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56.6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56.6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56.6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56.6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56.6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56.6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56.6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56.6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56.6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92"/>
  <sheetViews>
    <sheetView topLeftCell="A55" workbookViewId="0">
      <selection activeCell="A6" sqref="A6:O6"/>
    </sheetView>
  </sheetViews>
  <sheetFormatPr defaultRowHeight="15"/>
  <cols>
    <col min="1" max="1" width="70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1.25" customHeight="1">
      <c r="A9" s="13" t="s">
        <v>6</v>
      </c>
      <c r="B9" s="79" t="s">
        <v>126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6.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6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1.7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342.38</v>
      </c>
      <c r="F23" s="38">
        <v>0</v>
      </c>
      <c r="G23" s="38">
        <v>0</v>
      </c>
      <c r="H23" s="38">
        <v>0</v>
      </c>
      <c r="I23" s="29">
        <f>SUM(I24:I27)</f>
        <v>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342.38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/>
      <c r="E50" s="53"/>
      <c r="F50" s="53"/>
      <c r="G50" s="53"/>
      <c r="H50" s="53"/>
      <c r="I50" s="53"/>
      <c r="J50" s="58"/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БІ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 Суб</vt:lpstr>
      <vt:lpstr>Суб</vt:lpstr>
      <vt:lpstr>НРом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dcterms:created xsi:type="dcterms:W3CDTF">2017-11-29T12:03:27Z</dcterms:created>
  <dcterms:modified xsi:type="dcterms:W3CDTF">2018-07-10T09:15:46Z</dcterms:modified>
</cp:coreProperties>
</file>