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/>
  </bookViews>
  <sheets>
    <sheet name="Разом" sheetId="1" r:id="rId1"/>
    <sheet name="Разом ОНЗ Б1" sheetId="2" r:id="rId2"/>
    <sheet name="Б1" sheetId="8" r:id="rId3"/>
    <sheet name="Б2" sheetId="16" r:id="rId4"/>
    <sheet name="Циб" sheetId="24" r:id="rId5"/>
    <sheet name="Разом ОНЗ Дм2" sheetId="23" r:id="rId6"/>
    <sheet name="Дм2" sheetId="22" r:id="rId7"/>
    <sheet name="Дм1" sheetId="21" r:id="rId8"/>
    <sheet name="Дик" sheetId="20" r:id="rId9"/>
    <sheet name="Мак" sheetId="19" r:id="rId10"/>
    <sheet name="Іванк" sheetId="18" r:id="rId11"/>
    <sheet name="Разом ОНЗ Петр" sheetId="17" r:id="rId12"/>
    <sheet name="Петр" sheetId="15" r:id="rId13"/>
    <sheet name="Пант" sheetId="14" r:id="rId14"/>
    <sheet name="Разом ОНЗ Суб" sheetId="13" r:id="rId15"/>
    <sheet name="Суб" sheetId="12" r:id="rId16"/>
    <sheet name="Нов.Ром" sheetId="11" r:id="rId17"/>
    <sheet name="Разом ОНЗ Треп" sheetId="10" r:id="rId18"/>
    <sheet name="Треп" sheetId="9" r:id="rId19"/>
    <sheet name="Топ" sheetId="7" r:id="rId20"/>
    <sheet name="Каз" sheetId="6" r:id="rId21"/>
    <sheet name="Разом ОНЗ Мош" sheetId="5" r:id="rId22"/>
    <sheet name="Мош" sheetId="4" r:id="rId23"/>
    <sheet name="Вол" sheetId="3" r:id="rId24"/>
  </sheets>
  <calcPr calcId="125725"/>
</workbook>
</file>

<file path=xl/calcChain.xml><?xml version="1.0" encoding="utf-8"?>
<calcChain xmlns="http://schemas.openxmlformats.org/spreadsheetml/2006/main">
  <c r="D20" i="20"/>
  <c r="D14" i="1"/>
  <c r="D14" i="23"/>
  <c r="D13" i="5"/>
  <c r="D12" i="3"/>
  <c r="D20" s="1"/>
  <c r="D12" i="4"/>
  <c r="D18" i="9"/>
  <c r="D18" i="10" s="1"/>
  <c r="D13"/>
  <c r="D12" i="9"/>
  <c r="D20" s="1"/>
  <c r="D19" i="12"/>
  <c r="D18" i="13" s="1"/>
  <c r="D13"/>
  <c r="D13" i="12"/>
  <c r="D12" i="13" s="1"/>
  <c r="D19" i="15"/>
  <c r="D13" i="17"/>
  <c r="D13" i="15"/>
  <c r="D12" i="17" s="1"/>
  <c r="D12" i="14"/>
  <c r="D21" i="24"/>
  <c r="D13" i="23"/>
  <c r="D13" i="2"/>
  <c r="D12" i="22"/>
  <c r="D12" i="20"/>
  <c r="D14" i="19"/>
  <c r="D22" s="1"/>
  <c r="D15" i="24"/>
  <c r="D23" s="1"/>
  <c r="D12" i="16"/>
  <c r="D18" i="3"/>
  <c r="D18" i="4"/>
  <c r="D18" i="5" s="1"/>
  <c r="D18" i="6"/>
  <c r="D20"/>
  <c r="D12"/>
  <c r="D18" i="7"/>
  <c r="D12"/>
  <c r="D12" i="10" s="1"/>
  <c r="D18" i="11"/>
  <c r="D20"/>
  <c r="D12"/>
  <c r="D18" i="14"/>
  <c r="D18" i="17" s="1"/>
  <c r="D21" i="15"/>
  <c r="D18" i="18"/>
  <c r="D12"/>
  <c r="D20" s="1"/>
  <c r="D20" i="19"/>
  <c r="D18" i="20"/>
  <c r="D18" i="21"/>
  <c r="D12"/>
  <c r="D18" i="22"/>
  <c r="D18" i="23" s="1"/>
  <c r="D18" i="16"/>
  <c r="D20"/>
  <c r="D18" i="8"/>
  <c r="D18" i="2" s="1"/>
  <c r="D12" i="8"/>
  <c r="D12" i="2" s="1"/>
  <c r="D12" i="5" l="1"/>
  <c r="D20" s="1"/>
  <c r="D21" i="12"/>
  <c r="D20" i="14"/>
  <c r="D12" i="23"/>
  <c r="D20" i="8"/>
  <c r="D13" i="1"/>
  <c r="D18"/>
  <c r="D20" i="17"/>
  <c r="D20" i="2"/>
  <c r="D20" i="10"/>
  <c r="D20" i="13"/>
  <c r="D20" i="22"/>
  <c r="D20" i="21"/>
  <c r="D20" i="4"/>
  <c r="D20" i="7"/>
  <c r="D12" i="1" l="1"/>
  <c r="D20" s="1"/>
  <c r="D20" i="23"/>
</calcChain>
</file>

<file path=xl/sharedStrings.xml><?xml version="1.0" encoding="utf-8"?>
<sst xmlns="http://schemas.openxmlformats.org/spreadsheetml/2006/main" count="326" uniqueCount="75">
  <si>
    <t xml:space="preserve">                       Інформація про перелік товарів, робіт і послуг,</t>
  </si>
  <si>
    <t xml:space="preserve">             отриманих як благодійна допомога навчальними закладами</t>
  </si>
  <si>
    <t xml:space="preserve">   </t>
  </si>
  <si>
    <t>№п/п</t>
  </si>
  <si>
    <t>Найменування</t>
  </si>
  <si>
    <t>Сума</t>
  </si>
  <si>
    <t>КЕКВ</t>
  </si>
  <si>
    <t>школа І-ІІІ ступенів ім. І.Г.Ткаченка" Знам'янського району</t>
  </si>
  <si>
    <t>Кіровоградської області</t>
  </si>
  <si>
    <t>по опорному навчальному закладу "Богданівська загальноосвітня</t>
  </si>
  <si>
    <t>Всього по КЕКВ 2210</t>
  </si>
  <si>
    <t>Продукти харчування</t>
  </si>
  <si>
    <t>Всього по КЕКВ 3110</t>
  </si>
  <si>
    <t>Разом</t>
  </si>
  <si>
    <t xml:space="preserve"> </t>
  </si>
  <si>
    <t>по філії "Богданівська загальноосвітня школа І-ІІІ ступенів"</t>
  </si>
  <si>
    <t>опорного навчального закладу "Богданівська загальноосвітня</t>
  </si>
  <si>
    <t>по філії "Цибулівська загальноосвітня школа І-ІІІ ступенів"</t>
  </si>
  <si>
    <t>по опорному навчальному закладу "Дмитрівська загальноосвітня</t>
  </si>
  <si>
    <t>школа І-ІІІ ступенів ім. Т.Г.Шевченка" Знам'янської районої ради</t>
  </si>
  <si>
    <t>по філії "Дмитрівська загальноосвітня школа І-ІІІ ступенів"</t>
  </si>
  <si>
    <t>опорного навчального закладу "Дмитрівська загальноосвітня</t>
  </si>
  <si>
    <t>навчальний заклад - загальноосвітня школа І-ІІ ступенів"</t>
  </si>
  <si>
    <t>по опорному навчальному закладу "Петрівський навчально-</t>
  </si>
  <si>
    <t>виховний комплекс "Дошкільний навчальний заклад - загальноосвітня</t>
  </si>
  <si>
    <t>школа І-ІІІ ступенів" Знам'янської районної ради Кіровоградської області</t>
  </si>
  <si>
    <t>опорного навчального закладу "Петрівський навчально-</t>
  </si>
  <si>
    <t xml:space="preserve">по опорному навчальному закладу  "Суботцівська загальноосвітня </t>
  </si>
  <si>
    <t xml:space="preserve">по філії "Новороманівський навчально-виховний комплекс </t>
  </si>
  <si>
    <t>"Дошкільний навчальний заклад - загальноосвітня школа І-ІІ ступенів"</t>
  </si>
  <si>
    <t xml:space="preserve">опорного навчального закладу  "Суботцівська загальноосвітня </t>
  </si>
  <si>
    <t>І-ІІІ ступенів" Знам'янської районної ради Кіровоградської області</t>
  </si>
  <si>
    <t xml:space="preserve">по опорному навчальному закладу "Трепівська загальноосвітня школа </t>
  </si>
  <si>
    <t>по філії "Топилянський навчально-виховний комплекс "Дошкільний</t>
  </si>
  <si>
    <t xml:space="preserve">опорного навчального закладу "Трепівська загальноосвітня школа </t>
  </si>
  <si>
    <t xml:space="preserve">по філії "Казарнянська загальноосвітня школа І-ІІІ ступенів" </t>
  </si>
  <si>
    <t xml:space="preserve">по опорному навчальному закладу "Мошоринська загальноосвітня </t>
  </si>
  <si>
    <t>по філії "Володимирівська загальноосвітня школа І-ІІІ ступенів"</t>
  </si>
  <si>
    <t xml:space="preserve">опорного навчального закладу "Мошоринська загальноосвітня </t>
  </si>
  <si>
    <t xml:space="preserve">                         по відділу освіти, молоді та спорту</t>
  </si>
  <si>
    <t xml:space="preserve">                  Знам'янської районної державної адміністрації</t>
  </si>
  <si>
    <t xml:space="preserve">по філії "Диківська загальноосвітня школа І-ІІІ ступенів" </t>
  </si>
  <si>
    <t>по філії "Макариський навчально-виховний комплекс "Дошкільний</t>
  </si>
  <si>
    <t>по філії "Іванковецька загальноосвітня школа І-ІІІ ступенів"</t>
  </si>
  <si>
    <t>по філії "Пантазіївська загальноосвітня школа І-ІІІ ступенів"</t>
  </si>
  <si>
    <t>меблі</t>
  </si>
  <si>
    <t>диз.паливо</t>
  </si>
  <si>
    <t>господарський інвентар</t>
  </si>
  <si>
    <t>матеріали</t>
  </si>
  <si>
    <t>електро товари</t>
  </si>
  <si>
    <t>спорт.інвентар</t>
  </si>
  <si>
    <t>бензин</t>
  </si>
  <si>
    <t>комп'ютер</t>
  </si>
  <si>
    <t xml:space="preserve">             отриманих як благодійна допомога  за  І кв. 2018 року</t>
  </si>
  <si>
    <t>лампочки</t>
  </si>
  <si>
    <t xml:space="preserve">                                              за ІІ кв.     2018 року</t>
  </si>
  <si>
    <t xml:space="preserve">             отриманих як благодійна допомога  за  ІІ квартал  2018 року</t>
  </si>
  <si>
    <t xml:space="preserve">             отриманих як благодійна допомога  за ІІ кв.  2018 року</t>
  </si>
  <si>
    <t xml:space="preserve">             отриманих як благодійна допомога  за  ІІ кв. 2018 року</t>
  </si>
  <si>
    <t xml:space="preserve">             отриманих як благодійна допомога  за ІІ кв. 2018року</t>
  </si>
  <si>
    <t xml:space="preserve">             отриманих як благодійна допомога  за ІІ кв.  2018рік</t>
  </si>
  <si>
    <t xml:space="preserve">             отриманих як благодійна допомога  за  ІІ кв.2018 року</t>
  </si>
  <si>
    <t xml:space="preserve">             отриманих як благодійна допомога  за ІІ кв. 2018 року</t>
  </si>
  <si>
    <t xml:space="preserve">             отриманих як благодійна допомога  за ІІ кв. 2018 рік</t>
  </si>
  <si>
    <t xml:space="preserve">             отриманих як благодійна допомога  за ІІ кв.  2018 рік</t>
  </si>
  <si>
    <t xml:space="preserve">             отриманих як благодійна допомога  за  ІІІ кв.2018 року</t>
  </si>
  <si>
    <t xml:space="preserve">             отриманих як благодійна допомога  за  ІІ кв 2018 року</t>
  </si>
  <si>
    <t xml:space="preserve">             отриманих як благодійна допомога  за  ІІ кв.2018 рік</t>
  </si>
  <si>
    <t xml:space="preserve">             отриманих як благодійна допомога  за  ІІІ кв. 2018 року</t>
  </si>
  <si>
    <t xml:space="preserve">             отриманих як благодійна допомога  за  ІІ кв.2018року</t>
  </si>
  <si>
    <t>туристичне спорядження</t>
  </si>
  <si>
    <t>дрова</t>
  </si>
  <si>
    <t>матеріали для поточ.ремонта</t>
  </si>
  <si>
    <t>матеріали для поточного ремонта</t>
  </si>
  <si>
    <t>електротовари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</si>
</sst>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theme="6" tint="0.7999816888943144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2" fillId="0" borderId="1" xfId="0" applyFont="1" applyBorder="1"/>
    <xf numFmtId="0" fontId="4" fillId="0" borderId="1" xfId="0" applyFont="1" applyBorder="1"/>
    <xf numFmtId="0" fontId="0" fillId="0" borderId="0" xfId="0" applyBorder="1"/>
    <xf numFmtId="0" fontId="0" fillId="0" borderId="2" xfId="0" applyBorder="1"/>
    <xf numFmtId="2" fontId="0" fillId="0" borderId="1" xfId="0" applyNumberFormat="1" applyBorder="1"/>
    <xf numFmtId="2" fontId="2" fillId="0" borderId="1" xfId="0" applyNumberFormat="1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6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E35"/>
  <sheetViews>
    <sheetView tabSelected="1" workbookViewId="0">
      <selection activeCell="I11" sqref="I11"/>
    </sheetView>
  </sheetViews>
  <sheetFormatPr defaultRowHeight="15"/>
  <cols>
    <col min="1" max="1" width="3.42578125" customWidth="1"/>
    <col min="2" max="2" width="6" customWidth="1"/>
    <col min="3" max="3" width="37.42578125" customWidth="1"/>
    <col min="4" max="4" width="12.140625" customWidth="1"/>
  </cols>
  <sheetData>
    <row r="1" spans="1:5">
      <c r="A1" s="1" t="s">
        <v>0</v>
      </c>
      <c r="B1" s="10"/>
    </row>
    <row r="2" spans="1:5">
      <c r="A2" s="1" t="s">
        <v>1</v>
      </c>
      <c r="B2" s="10"/>
    </row>
    <row r="3" spans="1:5">
      <c r="B3" s="10" t="s">
        <v>55</v>
      </c>
    </row>
    <row r="4" spans="1:5">
      <c r="A4" t="s">
        <v>2</v>
      </c>
      <c r="B4" s="10" t="s">
        <v>39</v>
      </c>
    </row>
    <row r="5" spans="1:5">
      <c r="B5" s="10" t="s">
        <v>40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'Разом ОНЗ Б1'!D12+'Разом ОНЗ Дм2'!D12+'Разом ОНЗ Петр'!D12+'Разом ОНЗ Суб'!D12+'Разом ОНЗ Треп'!D12+'Разом ОНЗ Мош'!D12</f>
        <v>117495.15999999999</v>
      </c>
      <c r="E12" s="2"/>
    </row>
    <row r="13" spans="1:5">
      <c r="B13" s="2"/>
      <c r="C13" s="4" t="s">
        <v>11</v>
      </c>
      <c r="D13" s="9">
        <f>'Разом ОНЗ Б1'!D13+'Разом ОНЗ Дм2'!D13+'Разом ОНЗ Петр'!D13+'Разом ОНЗ Суб'!D13+'Разом ОНЗ Треп'!D13+'Разом ОНЗ Мош'!D13</f>
        <v>379500.22</v>
      </c>
      <c r="E13" s="2">
        <v>2230</v>
      </c>
    </row>
    <row r="14" spans="1:5">
      <c r="B14" s="2"/>
      <c r="C14" s="2" t="s">
        <v>71</v>
      </c>
      <c r="D14" s="9">
        <f>'Разом ОНЗ Б1'!D14+'Разом ОНЗ Дм2'!D14+'Разом ОНЗ Петр'!D14+'Разом ОНЗ Суб'!D14+'Разом ОНЗ Треп'!D14+'Разом ОНЗ Мош'!D14</f>
        <v>1000</v>
      </c>
      <c r="E14" s="2">
        <v>2275</v>
      </c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'Разом ОНЗ Б1'!D18+'Разом ОНЗ Дм2'!D18+'Разом ОНЗ Петр'!D18+'Разом ОНЗ Суб'!D18+'Разом ОНЗ Треп'!D18+'Разом ОНЗ Мош'!D18</f>
        <v>18748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D12+D13+D18+D14</f>
        <v>516743.37999999995</v>
      </c>
      <c r="E20" s="2"/>
    </row>
    <row r="23" spans="2:5">
      <c r="C23" s="18"/>
    </row>
    <row r="24" spans="2:5">
      <c r="C24" s="14"/>
      <c r="D24" s="15"/>
    </row>
    <row r="25" spans="2:5">
      <c r="C25" s="11"/>
      <c r="D25" s="12"/>
    </row>
    <row r="26" spans="2:5">
      <c r="C26" s="11"/>
      <c r="D26" s="12"/>
    </row>
    <row r="27" spans="2:5">
      <c r="C27" s="11"/>
      <c r="D27" s="12"/>
    </row>
    <row r="28" spans="2:5">
      <c r="C28" s="14"/>
      <c r="D28" s="14"/>
    </row>
    <row r="30" spans="2:5">
      <c r="C30" s="16"/>
    </row>
    <row r="31" spans="2:5">
      <c r="C31" s="14"/>
      <c r="D31" s="13"/>
    </row>
    <row r="32" spans="2:5">
      <c r="C32" s="11"/>
    </row>
    <row r="33" spans="3:4">
      <c r="C33" s="17"/>
    </row>
    <row r="34" spans="3:4">
      <c r="C34" s="11"/>
    </row>
    <row r="35" spans="3:4">
      <c r="C35" s="14"/>
      <c r="D35" s="14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F23" sqref="F23"/>
    </sheetView>
  </sheetViews>
  <sheetFormatPr defaultRowHeight="15"/>
  <cols>
    <col min="1" max="1" width="3.28515625" customWidth="1"/>
    <col min="2" max="2" width="5.7109375" customWidth="1"/>
    <col min="3" max="3" width="36.5703125" customWidth="1"/>
  </cols>
  <sheetData>
    <row r="1" spans="1:5">
      <c r="A1" s="1" t="s">
        <v>0</v>
      </c>
    </row>
    <row r="2" spans="1:5">
      <c r="A2" s="1" t="s">
        <v>61</v>
      </c>
    </row>
    <row r="3" spans="1:5">
      <c r="B3" s="3" t="s">
        <v>42</v>
      </c>
    </row>
    <row r="4" spans="1:5">
      <c r="B4" s="3" t="s">
        <v>22</v>
      </c>
    </row>
    <row r="5" spans="1:5">
      <c r="B5" s="3" t="s">
        <v>21</v>
      </c>
    </row>
    <row r="6" spans="1:5">
      <c r="B6" s="3" t="s">
        <v>19</v>
      </c>
    </row>
    <row r="7" spans="1:5">
      <c r="B7" s="3" t="s">
        <v>8</v>
      </c>
    </row>
    <row r="8" spans="1:5">
      <c r="B8" s="5" t="s">
        <v>3</v>
      </c>
      <c r="C8" s="5" t="s">
        <v>4</v>
      </c>
      <c r="D8" s="5" t="s">
        <v>5</v>
      </c>
      <c r="E8" s="5" t="s">
        <v>6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2"/>
      <c r="D12" s="8"/>
      <c r="E12" s="2">
        <v>2210</v>
      </c>
    </row>
    <row r="13" spans="1:5">
      <c r="B13" s="2"/>
      <c r="C13" s="2"/>
      <c r="D13" s="8"/>
      <c r="E13" s="2">
        <v>2210</v>
      </c>
    </row>
    <row r="14" spans="1:5">
      <c r="B14" s="2"/>
      <c r="C14" s="4" t="s">
        <v>10</v>
      </c>
      <c r="D14" s="9">
        <f>SUM(D9:D13)</f>
        <v>0</v>
      </c>
      <c r="E14" s="2"/>
    </row>
    <row r="15" spans="1:5">
      <c r="B15" s="2"/>
      <c r="C15" s="4" t="s">
        <v>11</v>
      </c>
      <c r="D15" s="9">
        <v>1653.4</v>
      </c>
      <c r="E15" s="2">
        <v>2230</v>
      </c>
    </row>
    <row r="16" spans="1:5">
      <c r="B16" s="2"/>
      <c r="C16" s="2"/>
      <c r="D16" s="8"/>
      <c r="E16" s="2"/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2"/>
      <c r="D19" s="8"/>
      <c r="E19" s="2">
        <v>3110</v>
      </c>
    </row>
    <row r="20" spans="2:5">
      <c r="B20" s="2"/>
      <c r="C20" s="4" t="s">
        <v>12</v>
      </c>
      <c r="D20" s="9">
        <f>SUM(D17:D19)</f>
        <v>0</v>
      </c>
      <c r="E20" s="2"/>
    </row>
    <row r="21" spans="2:5">
      <c r="B21" s="2"/>
      <c r="C21" s="2"/>
      <c r="D21" s="8"/>
      <c r="E21" s="2"/>
    </row>
    <row r="22" spans="2:5">
      <c r="B22" s="2"/>
      <c r="C22" s="4" t="s">
        <v>13</v>
      </c>
      <c r="D22" s="9">
        <f>D14+D15+D20</f>
        <v>1653.4</v>
      </c>
      <c r="E22" s="2"/>
    </row>
  </sheetData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L11" sqref="L11"/>
    </sheetView>
  </sheetViews>
  <sheetFormatPr defaultRowHeight="15"/>
  <cols>
    <col min="1" max="1" width="4" customWidth="1"/>
    <col min="2" max="2" width="5.7109375" customWidth="1"/>
    <col min="3" max="3" width="35.7109375" customWidth="1"/>
  </cols>
  <sheetData>
    <row r="1" spans="1:5">
      <c r="A1" s="1" t="s">
        <v>0</v>
      </c>
    </row>
    <row r="2" spans="1:5">
      <c r="A2" s="1" t="s">
        <v>58</v>
      </c>
    </row>
    <row r="3" spans="1:5">
      <c r="B3" s="3" t="s">
        <v>43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73</v>
      </c>
      <c r="D8" s="8">
        <v>11325</v>
      </c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11325</v>
      </c>
      <c r="E12" s="2"/>
    </row>
    <row r="13" spans="1:5">
      <c r="B13" s="2"/>
      <c r="C13" s="4" t="s">
        <v>11</v>
      </c>
      <c r="D13" s="9">
        <v>36846.07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0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48171.07</v>
      </c>
      <c r="E20" s="2"/>
    </row>
  </sheetData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A2" sqref="A2"/>
    </sheetView>
  </sheetViews>
  <sheetFormatPr defaultRowHeight="15"/>
  <cols>
    <col min="1" max="1" width="2.85546875" customWidth="1"/>
    <col min="2" max="2" width="6" customWidth="1"/>
    <col min="3" max="3" width="36.140625" customWidth="1"/>
  </cols>
  <sheetData>
    <row r="1" spans="1:5">
      <c r="A1" s="1" t="s">
        <v>0</v>
      </c>
    </row>
    <row r="2" spans="1:5">
      <c r="A2" s="1" t="s">
        <v>63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Петр!D13+Пант!D12</f>
        <v>0</v>
      </c>
      <c r="E12" s="2"/>
    </row>
    <row r="13" spans="1:5">
      <c r="B13" s="2"/>
      <c r="C13" s="4" t="s">
        <v>11</v>
      </c>
      <c r="D13" s="9">
        <f>Петр!D14+Пант!D13</f>
        <v>52050.479999999996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Петр!D19+Пант!D18</f>
        <v>8748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60798.479999999996</v>
      </c>
      <c r="E20" s="2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J16" sqref="J16"/>
    </sheetView>
  </sheetViews>
  <sheetFormatPr defaultRowHeight="15"/>
  <cols>
    <col min="1" max="1" width="2.85546875" customWidth="1"/>
    <col min="2" max="2" width="6" customWidth="1"/>
    <col min="3" max="3" width="36.85546875" customWidth="1"/>
  </cols>
  <sheetData>
    <row r="1" spans="1:5">
      <c r="A1" s="1" t="s">
        <v>0</v>
      </c>
    </row>
    <row r="2" spans="1:5">
      <c r="A2" s="1" t="s">
        <v>62</v>
      </c>
    </row>
    <row r="3" spans="1:5">
      <c r="B3" s="3" t="s">
        <v>23</v>
      </c>
    </row>
    <row r="4" spans="1:5">
      <c r="B4" s="3" t="s">
        <v>24</v>
      </c>
    </row>
    <row r="5" spans="1:5">
      <c r="B5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2"/>
      <c r="D12" s="8"/>
      <c r="E12" s="2">
        <v>2210</v>
      </c>
    </row>
    <row r="13" spans="1:5">
      <c r="B13" s="2"/>
      <c r="C13" s="4" t="s">
        <v>10</v>
      </c>
      <c r="D13" s="9">
        <f>SUM(D8:D12)</f>
        <v>0</v>
      </c>
      <c r="E13" s="2"/>
    </row>
    <row r="14" spans="1:5">
      <c r="B14" s="2"/>
      <c r="C14" s="4" t="s">
        <v>11</v>
      </c>
      <c r="D14" s="9">
        <v>21465.66</v>
      </c>
      <c r="E14" s="2">
        <v>2230</v>
      </c>
    </row>
    <row r="15" spans="1:5">
      <c r="B15" s="2"/>
      <c r="C15" s="2"/>
      <c r="D15" s="8"/>
      <c r="E15" s="2"/>
    </row>
    <row r="16" spans="1:5">
      <c r="B16" s="2">
        <v>1</v>
      </c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21465.66</v>
      </c>
      <c r="E21" s="2"/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I20" sqref="I20"/>
    </sheetView>
  </sheetViews>
  <sheetFormatPr defaultRowHeight="15"/>
  <cols>
    <col min="1" max="1" width="2.7109375" customWidth="1"/>
    <col min="2" max="2" width="5.7109375" customWidth="1"/>
    <col min="3" max="3" width="39" customWidth="1"/>
  </cols>
  <sheetData>
    <row r="1" spans="1:5">
      <c r="A1" s="1" t="s">
        <v>0</v>
      </c>
    </row>
    <row r="2" spans="1:5">
      <c r="A2" s="1" t="s">
        <v>62</v>
      </c>
    </row>
    <row r="3" spans="1:5">
      <c r="B3" s="3" t="s">
        <v>44</v>
      </c>
    </row>
    <row r="4" spans="1:5">
      <c r="B4" s="3" t="s">
        <v>26</v>
      </c>
    </row>
    <row r="5" spans="1:5">
      <c r="B5" s="3" t="s">
        <v>24</v>
      </c>
    </row>
    <row r="6" spans="1:5">
      <c r="B6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0</v>
      </c>
      <c r="E12" s="2"/>
    </row>
    <row r="13" spans="1:5">
      <c r="B13" s="2"/>
      <c r="C13" s="4" t="s">
        <v>11</v>
      </c>
      <c r="D13" s="9">
        <v>30584.82</v>
      </c>
      <c r="E13" s="2">
        <v>2230</v>
      </c>
    </row>
    <row r="14" spans="1:5">
      <c r="B14" s="2"/>
      <c r="C14" s="2"/>
      <c r="D14" s="8"/>
      <c r="E14" s="2"/>
    </row>
    <row r="15" spans="1:5">
      <c r="B15" s="2">
        <v>1</v>
      </c>
      <c r="C15" s="2" t="s">
        <v>74</v>
      </c>
      <c r="D15" s="8">
        <v>8748</v>
      </c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8748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39332.82</v>
      </c>
      <c r="E20" s="2"/>
    </row>
  </sheetData>
  <phoneticPr fontId="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A2" sqref="A2"/>
    </sheetView>
  </sheetViews>
  <sheetFormatPr defaultRowHeight="15"/>
  <cols>
    <col min="1" max="1" width="3.140625" customWidth="1"/>
    <col min="2" max="2" width="5.5703125" customWidth="1"/>
    <col min="3" max="3" width="36.85546875" customWidth="1"/>
  </cols>
  <sheetData>
    <row r="1" spans="1:5">
      <c r="A1" s="1" t="s">
        <v>0</v>
      </c>
    </row>
    <row r="2" spans="1:5">
      <c r="A2" s="1" t="s">
        <v>64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Суб!D13+Нов.Ром!D12</f>
        <v>27379.43</v>
      </c>
      <c r="E12" s="2"/>
    </row>
    <row r="13" spans="1:5">
      <c r="B13" s="2"/>
      <c r="C13" s="4" t="s">
        <v>11</v>
      </c>
      <c r="D13" s="9">
        <f>Суб!D14+Нов.Ром!D13</f>
        <v>13318.05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Суб!D19+Нов.Ром!D18</f>
        <v>0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40697.479999999996</v>
      </c>
      <c r="E20" s="2"/>
    </row>
  </sheetData>
  <phoneticPr fontId="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I15" sqref="I15"/>
    </sheetView>
  </sheetViews>
  <sheetFormatPr defaultRowHeight="15"/>
  <cols>
    <col min="1" max="1" width="3.42578125" customWidth="1"/>
    <col min="2" max="2" width="5.7109375" customWidth="1"/>
    <col min="3" max="3" width="35.7109375" customWidth="1"/>
  </cols>
  <sheetData>
    <row r="1" spans="1:5">
      <c r="A1" s="1" t="s">
        <v>0</v>
      </c>
    </row>
    <row r="2" spans="1:5">
      <c r="A2" s="1" t="s">
        <v>65</v>
      </c>
    </row>
    <row r="3" spans="1:5">
      <c r="B3" s="3" t="s">
        <v>27</v>
      </c>
    </row>
    <row r="4" spans="1:5">
      <c r="B4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51</v>
      </c>
      <c r="D8" s="8">
        <v>10432</v>
      </c>
      <c r="E8" s="2">
        <v>2210</v>
      </c>
    </row>
    <row r="9" spans="1:5">
      <c r="B9" s="2">
        <v>2</v>
      </c>
      <c r="C9" s="2" t="s">
        <v>47</v>
      </c>
      <c r="D9" s="8"/>
      <c r="E9" s="2">
        <v>2210</v>
      </c>
    </row>
    <row r="10" spans="1:5">
      <c r="B10" s="2">
        <v>3</v>
      </c>
      <c r="C10" s="2" t="s">
        <v>48</v>
      </c>
      <c r="D10" s="8">
        <v>16947.43</v>
      </c>
      <c r="E10" s="2">
        <v>2210</v>
      </c>
    </row>
    <row r="11" spans="1:5">
      <c r="B11" s="2">
        <v>4</v>
      </c>
      <c r="C11" s="2" t="s">
        <v>50</v>
      </c>
      <c r="D11" s="8"/>
      <c r="E11" s="2">
        <v>2210</v>
      </c>
    </row>
    <row r="12" spans="1:5">
      <c r="B12" s="2"/>
      <c r="C12" s="2"/>
      <c r="D12" s="8"/>
      <c r="E12" s="2">
        <v>2210</v>
      </c>
    </row>
    <row r="13" spans="1:5">
      <c r="B13" s="2"/>
      <c r="C13" s="4" t="s">
        <v>10</v>
      </c>
      <c r="D13" s="9">
        <f>SUM(D8:D12)</f>
        <v>27379.43</v>
      </c>
      <c r="E13" s="2"/>
    </row>
    <row r="14" spans="1:5">
      <c r="B14" s="2"/>
      <c r="C14" s="4" t="s">
        <v>11</v>
      </c>
      <c r="D14" s="9">
        <v>9027.89</v>
      </c>
      <c r="E14" s="2">
        <v>2230</v>
      </c>
    </row>
    <row r="15" spans="1:5">
      <c r="B15" s="2"/>
      <c r="C15" s="2"/>
      <c r="D15" s="8"/>
      <c r="E15" s="2"/>
    </row>
    <row r="16" spans="1:5">
      <c r="B16" s="2">
        <v>1</v>
      </c>
      <c r="C16" s="2" t="s">
        <v>45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36407.32</v>
      </c>
      <c r="E21" s="2"/>
    </row>
  </sheetData>
  <phoneticPr fontId="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D13" sqref="D13"/>
    </sheetView>
  </sheetViews>
  <sheetFormatPr defaultRowHeight="15"/>
  <cols>
    <col min="1" max="1" width="2.42578125" customWidth="1"/>
    <col min="2" max="2" width="5" customWidth="1"/>
    <col min="3" max="3" width="36.28515625" customWidth="1"/>
  </cols>
  <sheetData>
    <row r="1" spans="1:5">
      <c r="A1" s="1" t="s">
        <v>0</v>
      </c>
    </row>
    <row r="2" spans="1:5">
      <c r="A2" s="1" t="s">
        <v>66</v>
      </c>
    </row>
    <row r="3" spans="1:5">
      <c r="B3" s="3" t="s">
        <v>28</v>
      </c>
    </row>
    <row r="4" spans="1:5">
      <c r="B4" s="3" t="s">
        <v>29</v>
      </c>
    </row>
    <row r="5" spans="1:5">
      <c r="B5" s="3" t="s">
        <v>30</v>
      </c>
    </row>
    <row r="6" spans="1:5">
      <c r="B6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0</v>
      </c>
      <c r="E12" s="2"/>
    </row>
    <row r="13" spans="1:5">
      <c r="B13" s="2"/>
      <c r="C13" s="4" t="s">
        <v>11</v>
      </c>
      <c r="D13" s="9">
        <v>4290.16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0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4290.16</v>
      </c>
      <c r="E20" s="2"/>
    </row>
  </sheetData>
  <phoneticPr fontId="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H18" sqref="H18"/>
    </sheetView>
  </sheetViews>
  <sheetFormatPr defaultRowHeight="15"/>
  <cols>
    <col min="1" max="1" width="2.7109375" customWidth="1"/>
    <col min="2" max="2" width="5.5703125" customWidth="1"/>
    <col min="3" max="3" width="36" customWidth="1"/>
  </cols>
  <sheetData>
    <row r="1" spans="1:5">
      <c r="A1" s="1" t="s">
        <v>0</v>
      </c>
    </row>
    <row r="2" spans="1:5">
      <c r="A2" s="1" t="s">
        <v>67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Треп!D12+Топ!D12+Каз!D12</f>
        <v>3150</v>
      </c>
      <c r="E12" s="2"/>
    </row>
    <row r="13" spans="1:5">
      <c r="B13" s="2"/>
      <c r="C13" s="4" t="s">
        <v>11</v>
      </c>
      <c r="D13" s="9">
        <f>Треп!D13+Топ!D13+Каз!D13</f>
        <v>68788.02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Треп!D18+Топ!D18+Каз!D18</f>
        <v>0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71938.02</v>
      </c>
      <c r="E20" s="2"/>
    </row>
  </sheetData>
  <phoneticPr fontId="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H12" sqref="H12"/>
    </sheetView>
  </sheetViews>
  <sheetFormatPr defaultRowHeight="15"/>
  <cols>
    <col min="1" max="1" width="3" customWidth="1"/>
    <col min="2" max="2" width="5.7109375" customWidth="1"/>
    <col min="3" max="3" width="37.28515625" customWidth="1"/>
  </cols>
  <sheetData>
    <row r="1" spans="1:5">
      <c r="A1" s="1" t="s">
        <v>0</v>
      </c>
    </row>
    <row r="2" spans="1:5">
      <c r="A2" s="1" t="s">
        <v>68</v>
      </c>
    </row>
    <row r="3" spans="1:5">
      <c r="B3" s="3" t="s">
        <v>32</v>
      </c>
    </row>
    <row r="4" spans="1:5">
      <c r="B4" s="3" t="s">
        <v>31</v>
      </c>
    </row>
    <row r="7" spans="1:5">
      <c r="B7" s="5"/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45</v>
      </c>
      <c r="D8" s="8">
        <v>1150</v>
      </c>
      <c r="E8" s="2">
        <v>2210</v>
      </c>
    </row>
    <row r="9" spans="1:5">
      <c r="B9" s="2">
        <v>2</v>
      </c>
      <c r="C9" s="2" t="s">
        <v>73</v>
      </c>
      <c r="D9" s="8">
        <v>2000</v>
      </c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3150</v>
      </c>
      <c r="E12" s="2"/>
    </row>
    <row r="13" spans="1:5">
      <c r="B13" s="2"/>
      <c r="C13" s="4" t="s">
        <v>11</v>
      </c>
      <c r="D13" s="9">
        <v>58667.12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0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61817.120000000003</v>
      </c>
      <c r="E20" s="2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H12" sqref="H12"/>
    </sheetView>
  </sheetViews>
  <sheetFormatPr defaultRowHeight="15"/>
  <cols>
    <col min="1" max="1" width="3.42578125" customWidth="1"/>
    <col min="2" max="2" width="6.5703125" customWidth="1"/>
    <col min="3" max="3" width="35.28515625" customWidth="1"/>
    <col min="4" max="4" width="10.85546875" customWidth="1"/>
  </cols>
  <sheetData>
    <row r="1" spans="1:5">
      <c r="A1" s="1" t="s">
        <v>0</v>
      </c>
      <c r="B1" s="1"/>
    </row>
    <row r="2" spans="1:5">
      <c r="A2" s="1" t="s">
        <v>56</v>
      </c>
      <c r="B2" s="1"/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Б1!D12+Б2!D12+Циб!D15</f>
        <v>15018.5</v>
      </c>
      <c r="E12" s="2"/>
    </row>
    <row r="13" spans="1:5">
      <c r="B13" s="2"/>
      <c r="C13" s="4" t="s">
        <v>11</v>
      </c>
      <c r="D13" s="9">
        <f>Б1!D13+Б2!D13+Циб!D16</f>
        <v>97552.290000000008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Б1!D18+Б2!D18+Циб!D21</f>
        <v>10000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122570.79000000001</v>
      </c>
      <c r="E20" s="2"/>
    </row>
  </sheetData>
  <phoneticPr fontId="5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F21" sqref="F21"/>
    </sheetView>
  </sheetViews>
  <sheetFormatPr defaultRowHeight="15"/>
  <cols>
    <col min="1" max="1" width="3.7109375" customWidth="1"/>
    <col min="2" max="2" width="5.5703125" customWidth="1"/>
    <col min="3" max="3" width="36.42578125" customWidth="1"/>
  </cols>
  <sheetData>
    <row r="1" spans="1:5">
      <c r="A1" s="1" t="s">
        <v>0</v>
      </c>
    </row>
    <row r="2" spans="1:5">
      <c r="A2" s="1" t="s">
        <v>53</v>
      </c>
    </row>
    <row r="3" spans="1:5">
      <c r="B3" s="3" t="s">
        <v>33</v>
      </c>
    </row>
    <row r="4" spans="1:5">
      <c r="B4" s="3" t="s">
        <v>22</v>
      </c>
    </row>
    <row r="5" spans="1:5">
      <c r="B5" s="3" t="s">
        <v>34</v>
      </c>
    </row>
    <row r="6" spans="1:5">
      <c r="B6" s="3" t="s">
        <v>31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0</v>
      </c>
      <c r="E12" s="2"/>
    </row>
    <row r="13" spans="1:5">
      <c r="B13" s="2"/>
      <c r="C13" s="4" t="s">
        <v>11</v>
      </c>
      <c r="D13" s="9">
        <v>8794.27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0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8794.27</v>
      </c>
      <c r="E20" s="2"/>
    </row>
  </sheetData>
  <phoneticPr fontId="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L22" sqref="L22"/>
    </sheetView>
  </sheetViews>
  <sheetFormatPr defaultRowHeight="15"/>
  <cols>
    <col min="1" max="1" width="2.7109375" customWidth="1"/>
    <col min="2" max="2" width="5.7109375" customWidth="1"/>
    <col min="3" max="3" width="36.7109375" customWidth="1"/>
  </cols>
  <sheetData>
    <row r="1" spans="1:5">
      <c r="A1" s="1" t="s">
        <v>0</v>
      </c>
    </row>
    <row r="2" spans="1:5">
      <c r="A2" s="1" t="s">
        <v>61</v>
      </c>
    </row>
    <row r="3" spans="1:5">
      <c r="B3" s="3" t="s">
        <v>35</v>
      </c>
    </row>
    <row r="4" spans="1:5">
      <c r="B4" s="3" t="s">
        <v>34</v>
      </c>
    </row>
    <row r="5" spans="1:5">
      <c r="B5" s="3" t="s">
        <v>31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0</v>
      </c>
      <c r="E12" s="2"/>
    </row>
    <row r="13" spans="1:5">
      <c r="B13" s="2"/>
      <c r="C13" s="4" t="s">
        <v>11</v>
      </c>
      <c r="D13" s="9">
        <v>1326.63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0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1326.63</v>
      </c>
      <c r="E20" s="2"/>
    </row>
  </sheetData>
  <phoneticPr fontId="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A2" sqref="A2"/>
    </sheetView>
  </sheetViews>
  <sheetFormatPr defaultRowHeight="15"/>
  <cols>
    <col min="1" max="1" width="2.7109375" customWidth="1"/>
    <col min="2" max="2" width="5.42578125" customWidth="1"/>
    <col min="3" max="3" width="36.85546875" customWidth="1"/>
  </cols>
  <sheetData>
    <row r="1" spans="1:5">
      <c r="A1" s="1" t="s">
        <v>0</v>
      </c>
    </row>
    <row r="2" spans="1:5">
      <c r="A2" s="1" t="s">
        <v>63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Мош!D12+Вол!D12</f>
        <v>13958.2</v>
      </c>
      <c r="E12" s="2"/>
    </row>
    <row r="13" spans="1:5">
      <c r="B13" s="2"/>
      <c r="C13" s="4" t="s">
        <v>11</v>
      </c>
      <c r="D13" s="9">
        <f>Мош!D13+Вол!D13</f>
        <v>20948.62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Мош!D18+Вол!D18</f>
        <v>0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34906.82</v>
      </c>
      <c r="E20" s="2"/>
    </row>
  </sheetData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E12" sqref="E12"/>
    </sheetView>
  </sheetViews>
  <sheetFormatPr defaultRowHeight="15"/>
  <cols>
    <col min="1" max="1" width="3.140625" customWidth="1"/>
    <col min="2" max="2" width="5.7109375" customWidth="1"/>
    <col min="3" max="3" width="36.5703125" customWidth="1"/>
  </cols>
  <sheetData>
    <row r="1" spans="1:5">
      <c r="A1" s="1" t="s">
        <v>0</v>
      </c>
    </row>
    <row r="2" spans="1:5">
      <c r="A2" s="1" t="s">
        <v>61</v>
      </c>
    </row>
    <row r="3" spans="1:5">
      <c r="B3" s="3" t="s">
        <v>36</v>
      </c>
    </row>
    <row r="4" spans="1:5">
      <c r="B4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46</v>
      </c>
      <c r="D8" s="8">
        <v>2520</v>
      </c>
      <c r="E8" s="2">
        <v>2210</v>
      </c>
    </row>
    <row r="9" spans="1:5">
      <c r="B9" s="2">
        <v>2</v>
      </c>
      <c r="C9" s="2" t="s">
        <v>49</v>
      </c>
      <c r="D9" s="8">
        <v>2000</v>
      </c>
      <c r="E9" s="2">
        <v>2210</v>
      </c>
    </row>
    <row r="10" spans="1:5">
      <c r="B10" s="2">
        <v>3</v>
      </c>
      <c r="C10" s="2" t="s">
        <v>45</v>
      </c>
      <c r="D10" s="8">
        <v>3000</v>
      </c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7520</v>
      </c>
      <c r="E12" s="2"/>
    </row>
    <row r="13" spans="1:5">
      <c r="B13" s="2"/>
      <c r="C13" s="4" t="s">
        <v>11</v>
      </c>
      <c r="D13" s="9">
        <v>11424.06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0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18944.059999999998</v>
      </c>
      <c r="E20" s="2"/>
    </row>
  </sheetData>
  <phoneticPr fontId="5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H21" sqref="H21"/>
    </sheetView>
  </sheetViews>
  <sheetFormatPr defaultRowHeight="15"/>
  <cols>
    <col min="1" max="1" width="3.28515625" customWidth="1"/>
    <col min="2" max="2" width="6.140625" customWidth="1"/>
    <col min="3" max="3" width="36.140625" customWidth="1"/>
  </cols>
  <sheetData>
    <row r="1" spans="1:5">
      <c r="A1" s="1" t="s">
        <v>0</v>
      </c>
    </row>
    <row r="2" spans="1:5">
      <c r="A2" s="1" t="s">
        <v>69</v>
      </c>
    </row>
    <row r="3" spans="1:5">
      <c r="B3" s="3" t="s">
        <v>37</v>
      </c>
    </row>
    <row r="4" spans="1:5">
      <c r="B4" s="3" t="s">
        <v>38</v>
      </c>
    </row>
    <row r="5" spans="1:5">
      <c r="B5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46</v>
      </c>
      <c r="D8" s="8">
        <v>6438.2</v>
      </c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6438.2</v>
      </c>
      <c r="E12" s="2"/>
    </row>
    <row r="13" spans="1:5">
      <c r="B13" s="2"/>
      <c r="C13" s="4" t="s">
        <v>11</v>
      </c>
      <c r="D13" s="9">
        <v>9524.56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0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15962.759999999998</v>
      </c>
      <c r="E20" s="2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D8" sqref="D8"/>
    </sheetView>
  </sheetViews>
  <sheetFormatPr defaultRowHeight="15"/>
  <cols>
    <col min="1" max="1" width="3.7109375" customWidth="1"/>
    <col min="2" max="2" width="6.140625" customWidth="1"/>
    <col min="3" max="3" width="34.85546875" customWidth="1"/>
  </cols>
  <sheetData>
    <row r="1" spans="1:5">
      <c r="A1" s="1" t="s">
        <v>0</v>
      </c>
    </row>
    <row r="2" spans="1:5">
      <c r="A2" s="1" t="s">
        <v>57</v>
      </c>
    </row>
    <row r="3" spans="1:5">
      <c r="B3" s="3" t="s">
        <v>9</v>
      </c>
    </row>
    <row r="4" spans="1:5">
      <c r="B4" s="3" t="s">
        <v>7</v>
      </c>
    </row>
    <row r="5" spans="1:5">
      <c r="B5" s="3" t="s">
        <v>8</v>
      </c>
    </row>
    <row r="6" spans="1:5">
      <c r="B6" s="3"/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54</v>
      </c>
      <c r="D8" s="8">
        <v>477</v>
      </c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477</v>
      </c>
      <c r="E12" s="2"/>
    </row>
    <row r="13" spans="1:5">
      <c r="B13" s="2"/>
      <c r="C13" s="4" t="s">
        <v>11</v>
      </c>
      <c r="D13" s="9">
        <v>63055.08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1:8">
      <c r="B17" s="2"/>
      <c r="C17" s="2"/>
      <c r="D17" s="8"/>
      <c r="E17" s="2">
        <v>3110</v>
      </c>
    </row>
    <row r="18" spans="1:8">
      <c r="B18" s="2"/>
      <c r="C18" s="4" t="s">
        <v>12</v>
      </c>
      <c r="D18" s="9">
        <f>SUM(D15:D17)</f>
        <v>0</v>
      </c>
      <c r="E18" s="2"/>
    </row>
    <row r="19" spans="1:8">
      <c r="B19" s="2"/>
      <c r="C19" s="2"/>
      <c r="D19" s="8"/>
      <c r="E19" s="2"/>
    </row>
    <row r="20" spans="1:8">
      <c r="B20" s="2"/>
      <c r="C20" s="4" t="s">
        <v>13</v>
      </c>
      <c r="D20" s="9">
        <f>D12+D13+D18</f>
        <v>63532.08</v>
      </c>
      <c r="E20" s="2"/>
    </row>
    <row r="21" spans="1:8">
      <c r="A21" s="6"/>
      <c r="B21" s="7"/>
      <c r="C21" s="7"/>
      <c r="D21" s="7"/>
      <c r="E21" s="7"/>
      <c r="H21" t="s">
        <v>14</v>
      </c>
    </row>
    <row r="22" spans="1:8">
      <c r="B22" s="6"/>
      <c r="C22" s="6"/>
      <c r="D22" s="6"/>
      <c r="E22" s="6"/>
    </row>
    <row r="23" spans="1:8">
      <c r="B23" s="6"/>
      <c r="C23" s="6"/>
      <c r="D23" s="6"/>
      <c r="E23" s="6"/>
    </row>
    <row r="24" spans="1:8">
      <c r="B24" s="6"/>
      <c r="C24" s="6"/>
      <c r="D24" s="6"/>
      <c r="E24" s="6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F18" sqref="F18"/>
    </sheetView>
  </sheetViews>
  <sheetFormatPr defaultRowHeight="15"/>
  <cols>
    <col min="1" max="1" width="3.5703125" customWidth="1"/>
    <col min="2" max="2" width="6.140625" customWidth="1"/>
    <col min="3" max="3" width="32.7109375" customWidth="1"/>
  </cols>
  <sheetData>
    <row r="1" spans="1:5">
      <c r="A1" s="1" t="s">
        <v>0</v>
      </c>
    </row>
    <row r="2" spans="1:5">
      <c r="A2" s="1" t="s">
        <v>58</v>
      </c>
    </row>
    <row r="3" spans="1:5">
      <c r="B3" s="3" t="s">
        <v>15</v>
      </c>
    </row>
    <row r="4" spans="1:5">
      <c r="B4" s="3" t="s">
        <v>16</v>
      </c>
    </row>
    <row r="5" spans="1:5">
      <c r="B5" s="3" t="s">
        <v>7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0</v>
      </c>
      <c r="E12" s="2"/>
    </row>
    <row r="13" spans="1:5">
      <c r="B13" s="2"/>
      <c r="C13" s="4" t="s">
        <v>11</v>
      </c>
      <c r="D13" s="9">
        <v>8132.86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0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8132.86</v>
      </c>
      <c r="E20" s="2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D8" sqref="D8:D9"/>
    </sheetView>
  </sheetViews>
  <sheetFormatPr defaultRowHeight="15"/>
  <cols>
    <col min="1" max="1" width="3.5703125" customWidth="1"/>
    <col min="2" max="2" width="5.85546875" customWidth="1"/>
    <col min="3" max="3" width="36.28515625" customWidth="1"/>
  </cols>
  <sheetData>
    <row r="1" spans="1:5">
      <c r="A1" s="1" t="s">
        <v>0</v>
      </c>
    </row>
    <row r="2" spans="1:5">
      <c r="A2" s="1" t="s">
        <v>59</v>
      </c>
    </row>
    <row r="3" spans="1:5">
      <c r="B3" s="3" t="s">
        <v>17</v>
      </c>
    </row>
    <row r="4" spans="1:5">
      <c r="B4" s="3" t="s">
        <v>16</v>
      </c>
    </row>
    <row r="5" spans="1:5">
      <c r="B5" s="3" t="s">
        <v>7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45</v>
      </c>
      <c r="D8" s="8">
        <v>1241.5</v>
      </c>
      <c r="E8" s="2">
        <v>2210</v>
      </c>
    </row>
    <row r="9" spans="1:5">
      <c r="B9" s="2">
        <v>2</v>
      </c>
      <c r="C9" s="2" t="s">
        <v>70</v>
      </c>
      <c r="D9" s="8">
        <v>13300</v>
      </c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2"/>
      <c r="D12" s="8"/>
      <c r="E12" s="2">
        <v>2210</v>
      </c>
    </row>
    <row r="13" spans="1:5">
      <c r="B13" s="2"/>
      <c r="C13" s="2"/>
      <c r="D13" s="8"/>
      <c r="E13" s="2">
        <v>2210</v>
      </c>
    </row>
    <row r="14" spans="1:5">
      <c r="B14" s="2"/>
      <c r="C14" s="2"/>
      <c r="D14" s="8"/>
      <c r="E14" s="2">
        <v>2210</v>
      </c>
    </row>
    <row r="15" spans="1:5">
      <c r="B15" s="2"/>
      <c r="C15" s="4" t="s">
        <v>10</v>
      </c>
      <c r="D15" s="9">
        <f>SUM(D8:D14)</f>
        <v>14541.5</v>
      </c>
      <c r="E15" s="2"/>
    </row>
    <row r="16" spans="1:5">
      <c r="B16" s="2"/>
      <c r="C16" s="4" t="s">
        <v>11</v>
      </c>
      <c r="D16" s="9">
        <v>26364.35</v>
      </c>
      <c r="E16" s="2">
        <v>2230</v>
      </c>
    </row>
    <row r="17" spans="2:5">
      <c r="B17" s="2"/>
      <c r="C17" s="2"/>
      <c r="D17" s="8"/>
      <c r="E17" s="2"/>
    </row>
    <row r="18" spans="2:5">
      <c r="B18" s="2">
        <v>1</v>
      </c>
      <c r="C18" s="2" t="s">
        <v>52</v>
      </c>
      <c r="D18" s="8">
        <v>10000</v>
      </c>
      <c r="E18" s="2">
        <v>3110</v>
      </c>
    </row>
    <row r="19" spans="2:5">
      <c r="B19" s="2"/>
      <c r="C19" s="2"/>
      <c r="D19" s="8"/>
      <c r="E19" s="2">
        <v>3110</v>
      </c>
    </row>
    <row r="20" spans="2:5">
      <c r="B20" s="2"/>
      <c r="C20" s="2"/>
      <c r="D20" s="8"/>
      <c r="E20" s="2">
        <v>3110</v>
      </c>
    </row>
    <row r="21" spans="2:5">
      <c r="B21" s="2"/>
      <c r="C21" s="4" t="s">
        <v>12</v>
      </c>
      <c r="D21" s="9">
        <f>SUM(D18:D20)</f>
        <v>10000</v>
      </c>
      <c r="E21" s="2"/>
    </row>
    <row r="22" spans="2:5">
      <c r="B22" s="2"/>
      <c r="C22" s="2"/>
      <c r="D22" s="8"/>
      <c r="E22" s="2"/>
    </row>
    <row r="23" spans="2:5">
      <c r="B23" s="2"/>
      <c r="C23" s="4" t="s">
        <v>13</v>
      </c>
      <c r="D23" s="9">
        <f>D15+D16+D21</f>
        <v>50905.85</v>
      </c>
      <c r="E23" s="2"/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I13" sqref="I13"/>
    </sheetView>
  </sheetViews>
  <sheetFormatPr defaultRowHeight="15"/>
  <cols>
    <col min="1" max="1" width="3" customWidth="1"/>
    <col min="2" max="2" width="5" customWidth="1"/>
    <col min="3" max="3" width="36.28515625" customWidth="1"/>
    <col min="4" max="4" width="9.7109375" customWidth="1"/>
  </cols>
  <sheetData>
    <row r="1" spans="1:5">
      <c r="A1" s="1" t="s">
        <v>0</v>
      </c>
    </row>
    <row r="2" spans="1:5">
      <c r="A2" s="1" t="s">
        <v>60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Дм2!D12+Дм1!D12+Дик!D12+Мак!D14+Іванк!D12</f>
        <v>57989.03</v>
      </c>
      <c r="E12" s="2"/>
    </row>
    <row r="13" spans="1:5">
      <c r="B13" s="2"/>
      <c r="C13" s="4" t="s">
        <v>11</v>
      </c>
      <c r="D13" s="9">
        <f>Дм2!D13+Дм1!D13+Дик!D13+Мак!D15+Іванк!D13</f>
        <v>126842.75999999998</v>
      </c>
      <c r="E13" s="2">
        <v>2230</v>
      </c>
    </row>
    <row r="14" spans="1:5">
      <c r="B14" s="2"/>
      <c r="C14" s="2" t="s">
        <v>71</v>
      </c>
      <c r="D14" s="9">
        <f>Дм2!D14+Дм1!D14+Дик!D14+Мак!D16+Іванк!D14</f>
        <v>1000</v>
      </c>
      <c r="E14" s="2">
        <v>2275</v>
      </c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Дм2!D18+Дм1!D18+Дик!D18+Мак!D20+Іванк!D18</f>
        <v>0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184831.78999999998</v>
      </c>
      <c r="E20" s="2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H17" sqref="H17"/>
    </sheetView>
  </sheetViews>
  <sheetFormatPr defaultRowHeight="15"/>
  <cols>
    <col min="1" max="1" width="3.42578125" customWidth="1"/>
    <col min="2" max="2" width="6.5703125" customWidth="1"/>
    <col min="3" max="3" width="35.5703125" customWidth="1"/>
  </cols>
  <sheetData>
    <row r="1" spans="1:5">
      <c r="A1" s="1" t="s">
        <v>0</v>
      </c>
    </row>
    <row r="2" spans="1:5">
      <c r="A2" s="1" t="s">
        <v>61</v>
      </c>
    </row>
    <row r="3" spans="1:5">
      <c r="B3" s="3" t="s">
        <v>18</v>
      </c>
    </row>
    <row r="4" spans="1:5">
      <c r="B4" s="3" t="s">
        <v>19</v>
      </c>
    </row>
    <row r="5" spans="1:5">
      <c r="B5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46</v>
      </c>
      <c r="D8" s="8">
        <v>6504.64</v>
      </c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6504.64</v>
      </c>
      <c r="E12" s="2"/>
    </row>
    <row r="13" spans="1:5">
      <c r="B13" s="2"/>
      <c r="C13" s="4" t="s">
        <v>11</v>
      </c>
      <c r="D13" s="9">
        <v>36972.74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0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43477.38</v>
      </c>
      <c r="E20" s="2"/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H16" sqref="H16"/>
    </sheetView>
  </sheetViews>
  <sheetFormatPr defaultRowHeight="15"/>
  <cols>
    <col min="1" max="1" width="3.28515625" customWidth="1"/>
    <col min="2" max="2" width="5.7109375" customWidth="1"/>
    <col min="3" max="3" width="36" customWidth="1"/>
  </cols>
  <sheetData>
    <row r="1" spans="1:5">
      <c r="A1" s="1" t="s">
        <v>0</v>
      </c>
    </row>
    <row r="2" spans="1:5">
      <c r="A2" s="1" t="s">
        <v>62</v>
      </c>
    </row>
    <row r="3" spans="1:5">
      <c r="B3" s="3" t="s">
        <v>20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/>
      <c r="D8" s="8"/>
      <c r="E8" s="2">
        <v>2210</v>
      </c>
    </row>
    <row r="9" spans="1:5">
      <c r="B9" s="2"/>
      <c r="C9" s="2"/>
      <c r="D9" s="8"/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0</v>
      </c>
      <c r="E12" s="2"/>
    </row>
    <row r="13" spans="1:5">
      <c r="B13" s="2"/>
      <c r="C13" s="4" t="s">
        <v>11</v>
      </c>
      <c r="D13" s="9">
        <v>26067.02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0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26067.02</v>
      </c>
      <c r="E20" s="2"/>
    </row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I17" sqref="I17"/>
    </sheetView>
  </sheetViews>
  <sheetFormatPr defaultRowHeight="15"/>
  <cols>
    <col min="1" max="1" width="3.140625" customWidth="1"/>
    <col min="2" max="2" width="5.7109375" customWidth="1"/>
    <col min="3" max="3" width="35.85546875" customWidth="1"/>
  </cols>
  <sheetData>
    <row r="1" spans="1:5">
      <c r="A1" s="1" t="s">
        <v>0</v>
      </c>
    </row>
    <row r="2" spans="1:5">
      <c r="A2" s="1" t="s">
        <v>61</v>
      </c>
    </row>
    <row r="3" spans="1:5">
      <c r="B3" s="3" t="s">
        <v>41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46</v>
      </c>
      <c r="D8" s="8">
        <v>1768.3</v>
      </c>
      <c r="E8" s="2">
        <v>2210</v>
      </c>
    </row>
    <row r="9" spans="1:5">
      <c r="B9" s="2">
        <v>2</v>
      </c>
      <c r="C9" s="2" t="s">
        <v>72</v>
      </c>
      <c r="D9" s="8">
        <v>38391.089999999997</v>
      </c>
      <c r="E9" s="2">
        <v>2210</v>
      </c>
    </row>
    <row r="10" spans="1:5">
      <c r="B10" s="2"/>
      <c r="C10" s="2"/>
      <c r="D10" s="8"/>
      <c r="E10" s="2">
        <v>2210</v>
      </c>
    </row>
    <row r="11" spans="1:5">
      <c r="B11" s="2"/>
      <c r="C11" s="2"/>
      <c r="D11" s="8"/>
      <c r="E11" s="2">
        <v>2210</v>
      </c>
    </row>
    <row r="12" spans="1:5">
      <c r="B12" s="2"/>
      <c r="C12" s="4" t="s">
        <v>10</v>
      </c>
      <c r="D12" s="9">
        <f>SUM(D8:D11)</f>
        <v>40159.39</v>
      </c>
      <c r="E12" s="2"/>
    </row>
    <row r="13" spans="1:5">
      <c r="B13" s="2"/>
      <c r="C13" s="4" t="s">
        <v>11</v>
      </c>
      <c r="D13" s="9">
        <v>25303.53</v>
      </c>
      <c r="E13" s="2">
        <v>2230</v>
      </c>
    </row>
    <row r="14" spans="1:5">
      <c r="B14" s="2"/>
      <c r="C14" s="2" t="s">
        <v>71</v>
      </c>
      <c r="D14" s="8">
        <v>1000</v>
      </c>
      <c r="E14" s="2">
        <v>2275</v>
      </c>
    </row>
    <row r="15" spans="1:5">
      <c r="B15" s="2"/>
      <c r="C15" s="2"/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SUM(D15:D17)</f>
        <v>0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D12+D13+D18+D14</f>
        <v>66462.92</v>
      </c>
      <c r="E20" s="2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Разом</vt:lpstr>
      <vt:lpstr>Разом ОНЗ Б1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 Суб</vt:lpstr>
      <vt:lpstr>Суб</vt:lpstr>
      <vt:lpstr>Нов.Ром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dcterms:created xsi:type="dcterms:W3CDTF">2017-11-20T10:05:15Z</dcterms:created>
  <dcterms:modified xsi:type="dcterms:W3CDTF">2018-07-11T08:43:23Z</dcterms:modified>
</cp:coreProperties>
</file>