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tabRatio="597"/>
  </bookViews>
  <sheets>
    <sheet name="Разом" sheetId="26" r:id="rId1"/>
    <sheet name="Разом ОНЗ БІ" sheetId="5" r:id="rId2"/>
    <sheet name="Б1" sheetId="10" r:id="rId3"/>
    <sheet name="Б2" sheetId="16" r:id="rId4"/>
    <sheet name="Циб" sheetId="18" r:id="rId5"/>
    <sheet name="Разом ОНЗ Дм2" sheetId="25" r:id="rId6"/>
    <sheet name="Дм2" sheetId="24" r:id="rId7"/>
    <sheet name="Дм1" sheetId="23" r:id="rId8"/>
    <sheet name="Дик" sheetId="22" r:id="rId9"/>
    <sheet name="Мак" sheetId="21" r:id="rId10"/>
    <sheet name="Іванк" sheetId="20" r:id="rId11"/>
    <sheet name="Разом ОНЗ Петр" sheetId="19" r:id="rId12"/>
    <sheet name="Петр" sheetId="17" r:id="rId13"/>
    <sheet name="Пант" sheetId="15" r:id="rId14"/>
    <sheet name="Разом ОНЗ Суб" sheetId="14" r:id="rId15"/>
    <sheet name="Суб" sheetId="13" r:id="rId16"/>
    <sheet name="НРом" sheetId="12" r:id="rId17"/>
    <sheet name="Разом ОНЗ Треп" sheetId="11" r:id="rId18"/>
    <sheet name="Треп" sheetId="9" r:id="rId19"/>
    <sheet name="Топ" sheetId="8" r:id="rId20"/>
    <sheet name="Каз" sheetId="7" r:id="rId21"/>
    <sheet name="Разом ОНЗ Мош" sheetId="6" r:id="rId22"/>
    <sheet name="Мош" sheetId="4" r:id="rId23"/>
    <sheet name="Вол" sheetId="2" r:id="rId24"/>
    <sheet name="Лист3" sheetId="3" r:id="rId25"/>
  </sheets>
  <calcPr calcId="125725"/>
</workbook>
</file>

<file path=xl/calcChain.xml><?xml version="1.0" encoding="utf-8"?>
<calcChain xmlns="http://schemas.openxmlformats.org/spreadsheetml/2006/main">
  <c r="D23" i="17"/>
  <c r="D27" i="19"/>
  <c r="D37" i="25"/>
  <c r="D27"/>
  <c r="J29" i="18" l="1"/>
  <c r="J31"/>
  <c r="J38" i="11" l="1"/>
  <c r="D38" i="14"/>
  <c r="J38"/>
  <c r="D27" i="11"/>
  <c r="D40" i="14"/>
  <c r="J40"/>
  <c r="D38" i="19"/>
  <c r="D38" i="11" l="1"/>
  <c r="D28" i="25"/>
  <c r="D37" i="10" l="1"/>
  <c r="D38" i="25"/>
  <c r="D44" i="18"/>
  <c r="D26" i="25"/>
  <c r="D27" i="5"/>
  <c r="J51" i="2"/>
  <c r="J44"/>
  <c r="J37" s="1"/>
  <c r="J33"/>
  <c r="J32" s="1"/>
  <c r="D51"/>
  <c r="D44"/>
  <c r="D37"/>
  <c r="D33"/>
  <c r="D33" i="6" s="1"/>
  <c r="J51" i="4"/>
  <c r="J44"/>
  <c r="J37"/>
  <c r="J33"/>
  <c r="D51"/>
  <c r="D44"/>
  <c r="D37"/>
  <c r="D33"/>
  <c r="D32" s="1"/>
  <c r="J51" i="7"/>
  <c r="J44"/>
  <c r="J37"/>
  <c r="J33"/>
  <c r="J32" s="1"/>
  <c r="D51"/>
  <c r="D44"/>
  <c r="D37"/>
  <c r="D33"/>
  <c r="D32" s="1"/>
  <c r="J51" i="8"/>
  <c r="J44"/>
  <c r="J37"/>
  <c r="J33"/>
  <c r="J32" s="1"/>
  <c r="D51"/>
  <c r="D44"/>
  <c r="D37"/>
  <c r="D33"/>
  <c r="D32" s="1"/>
  <c r="J51" i="9"/>
  <c r="J44"/>
  <c r="J37" s="1"/>
  <c r="J32"/>
  <c r="D51"/>
  <c r="D44"/>
  <c r="D37"/>
  <c r="D33"/>
  <c r="J51" i="12"/>
  <c r="J44"/>
  <c r="J44" i="14" s="1"/>
  <c r="J33" i="12"/>
  <c r="J32" s="1"/>
  <c r="D51"/>
  <c r="D44"/>
  <c r="D44" i="14" s="1"/>
  <c r="D33" i="12"/>
  <c r="D33" i="14" s="1"/>
  <c r="J51" i="13"/>
  <c r="J44"/>
  <c r="J37"/>
  <c r="J33"/>
  <c r="D51"/>
  <c r="D44"/>
  <c r="D37"/>
  <c r="D33"/>
  <c r="D32" s="1"/>
  <c r="J51" i="15"/>
  <c r="J44"/>
  <c r="J37" s="1"/>
  <c r="J33"/>
  <c r="J32" s="1"/>
  <c r="D51"/>
  <c r="D44"/>
  <c r="D37" s="1"/>
  <c r="D33"/>
  <c r="D32" s="1"/>
  <c r="J51" i="17"/>
  <c r="J44"/>
  <c r="J37" s="1"/>
  <c r="J33"/>
  <c r="J32" s="1"/>
  <c r="D51"/>
  <c r="D44"/>
  <c r="D33"/>
  <c r="J51" i="20"/>
  <c r="J44"/>
  <c r="J37"/>
  <c r="J33"/>
  <c r="J32" s="1"/>
  <c r="J31" s="1"/>
  <c r="J29" s="1"/>
  <c r="D51"/>
  <c r="D44"/>
  <c r="D37"/>
  <c r="D33"/>
  <c r="D32" s="1"/>
  <c r="D31" s="1"/>
  <c r="D29" s="1"/>
  <c r="J51" i="21"/>
  <c r="J44"/>
  <c r="J37" s="1"/>
  <c r="J33"/>
  <c r="J32" s="1"/>
  <c r="D51"/>
  <c r="D44"/>
  <c r="D37" s="1"/>
  <c r="D33"/>
  <c r="D32" s="1"/>
  <c r="J51" i="22"/>
  <c r="J44"/>
  <c r="J37" s="1"/>
  <c r="J33"/>
  <c r="J32" s="1"/>
  <c r="D51"/>
  <c r="D44"/>
  <c r="D37" s="1"/>
  <c r="D33"/>
  <c r="D32" s="1"/>
  <c r="J51" i="23"/>
  <c r="J44"/>
  <c r="J37" s="1"/>
  <c r="J33"/>
  <c r="J32" s="1"/>
  <c r="D51"/>
  <c r="D44"/>
  <c r="D37" s="1"/>
  <c r="D33"/>
  <c r="J51" i="24"/>
  <c r="J44"/>
  <c r="J37" s="1"/>
  <c r="J33"/>
  <c r="D51"/>
  <c r="D44"/>
  <c r="D37"/>
  <c r="D33"/>
  <c r="D32" s="1"/>
  <c r="J51" i="18"/>
  <c r="J44"/>
  <c r="J37" s="1"/>
  <c r="J33"/>
  <c r="J32" s="1"/>
  <c r="D51"/>
  <c r="D44" i="5"/>
  <c r="D33" i="18"/>
  <c r="D32" s="1"/>
  <c r="J51" i="16"/>
  <c r="J44"/>
  <c r="J37"/>
  <c r="J33"/>
  <c r="J32" s="1"/>
  <c r="D51"/>
  <c r="D44"/>
  <c r="D37"/>
  <c r="D33"/>
  <c r="J51" i="10"/>
  <c r="J44"/>
  <c r="J37"/>
  <c r="J33"/>
  <c r="J32" s="1"/>
  <c r="D51"/>
  <c r="J85" i="6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6"/>
  <c r="J35"/>
  <c r="J34"/>
  <c r="J30"/>
  <c r="I27"/>
  <c r="I26"/>
  <c r="I25"/>
  <c r="I24"/>
  <c r="H23"/>
  <c r="G23"/>
  <c r="F23"/>
  <c r="E23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6"/>
  <c r="D35"/>
  <c r="D34"/>
  <c r="D30"/>
  <c r="D28"/>
  <c r="D27"/>
  <c r="D26"/>
  <c r="D25"/>
  <c r="D24"/>
  <c r="J85" i="11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6"/>
  <c r="J35"/>
  <c r="J34"/>
  <c r="J33"/>
  <c r="J30"/>
  <c r="I27"/>
  <c r="I26"/>
  <c r="I25"/>
  <c r="I24"/>
  <c r="H23"/>
  <c r="G23"/>
  <c r="F23"/>
  <c r="E23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6"/>
  <c r="D35"/>
  <c r="D34"/>
  <c r="D30"/>
  <c r="D28"/>
  <c r="D26"/>
  <c r="D25"/>
  <c r="D24"/>
  <c r="J85" i="14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3"/>
  <c r="J42"/>
  <c r="J41"/>
  <c r="J39"/>
  <c r="J36"/>
  <c r="J35"/>
  <c r="J34"/>
  <c r="J30"/>
  <c r="I27"/>
  <c r="I26"/>
  <c r="I25"/>
  <c r="I24"/>
  <c r="H23"/>
  <c r="G23"/>
  <c r="F23"/>
  <c r="E23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3"/>
  <c r="D42"/>
  <c r="D41"/>
  <c r="D39"/>
  <c r="D36"/>
  <c r="D35"/>
  <c r="D34"/>
  <c r="D30"/>
  <c r="D28"/>
  <c r="D27"/>
  <c r="D26"/>
  <c r="D25"/>
  <c r="D24"/>
  <c r="J85" i="19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6"/>
  <c r="J35"/>
  <c r="J34"/>
  <c r="J33"/>
  <c r="J30"/>
  <c r="I27"/>
  <c r="I26"/>
  <c r="I25"/>
  <c r="I24"/>
  <c r="H23"/>
  <c r="G23"/>
  <c r="F23"/>
  <c r="E23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3"/>
  <c r="D42"/>
  <c r="D41"/>
  <c r="D40"/>
  <c r="D39"/>
  <c r="D36"/>
  <c r="D35"/>
  <c r="D34"/>
  <c r="D30"/>
  <c r="D28"/>
  <c r="D26"/>
  <c r="D25"/>
  <c r="D24"/>
  <c r="J85" i="2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3"/>
  <c r="J42"/>
  <c r="J41"/>
  <c r="J40"/>
  <c r="J39"/>
  <c r="J38"/>
  <c r="J36"/>
  <c r="J35"/>
  <c r="J34"/>
  <c r="J30"/>
  <c r="I27"/>
  <c r="I26"/>
  <c r="I25"/>
  <c r="I24"/>
  <c r="H23"/>
  <c r="G23"/>
  <c r="F23"/>
  <c r="E23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3"/>
  <c r="D42"/>
  <c r="D41"/>
  <c r="D40"/>
  <c r="D39"/>
  <c r="D36"/>
  <c r="D35"/>
  <c r="D34"/>
  <c r="D30"/>
  <c r="D25"/>
  <c r="D24"/>
  <c r="J84" i="5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6"/>
  <c r="J35"/>
  <c r="J34"/>
  <c r="J33"/>
  <c r="J30"/>
  <c r="I27"/>
  <c r="I26"/>
  <c r="I25"/>
  <c r="I24"/>
  <c r="H23"/>
  <c r="G23"/>
  <c r="F23"/>
  <c r="E23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3"/>
  <c r="D42"/>
  <c r="D41"/>
  <c r="D40"/>
  <c r="D39"/>
  <c r="D36"/>
  <c r="D35"/>
  <c r="D34"/>
  <c r="D30"/>
  <c r="D26"/>
  <c r="D25"/>
  <c r="D24"/>
  <c r="I23" i="2"/>
  <c r="D23"/>
  <c r="I23" i="4"/>
  <c r="D23"/>
  <c r="I23" i="7"/>
  <c r="D23"/>
  <c r="I23" i="8"/>
  <c r="D23"/>
  <c r="I23" i="9"/>
  <c r="D23"/>
  <c r="I23" i="12"/>
  <c r="D23"/>
  <c r="D23" i="14" s="1"/>
  <c r="I23" i="13"/>
  <c r="D23"/>
  <c r="I23" i="15"/>
  <c r="D23"/>
  <c r="I23" i="17"/>
  <c r="I23" i="20"/>
  <c r="D23"/>
  <c r="I23" i="21"/>
  <c r="D23"/>
  <c r="I23" i="22"/>
  <c r="D23"/>
  <c r="I23" i="23"/>
  <c r="D23"/>
  <c r="I23" i="24"/>
  <c r="D23"/>
  <c r="I23" i="18"/>
  <c r="D23"/>
  <c r="I23" i="16"/>
  <c r="D23"/>
  <c r="D32" i="10"/>
  <c r="D33"/>
  <c r="D44"/>
  <c r="I23"/>
  <c r="D23"/>
  <c r="D31" i="7" l="1"/>
  <c r="D29" s="1"/>
  <c r="J31" i="2"/>
  <c r="J29" s="1"/>
  <c r="J37" i="12"/>
  <c r="J31" s="1"/>
  <c r="J29" s="1"/>
  <c r="N23" s="1"/>
  <c r="I23" i="6"/>
  <c r="J31" i="16"/>
  <c r="J29" s="1"/>
  <c r="J31" i="7"/>
  <c r="J29" s="1"/>
  <c r="D37" i="5"/>
  <c r="D30" i="26"/>
  <c r="J37" i="11"/>
  <c r="D38" i="26"/>
  <c r="D44" i="19"/>
  <c r="J37"/>
  <c r="D37" i="17"/>
  <c r="D37" i="12"/>
  <c r="D37" i="14" s="1"/>
  <c r="D23" i="6"/>
  <c r="I23" i="5"/>
  <c r="J37"/>
  <c r="D25" i="26"/>
  <c r="D56"/>
  <c r="D60"/>
  <c r="D64"/>
  <c r="D68"/>
  <c r="D72"/>
  <c r="D76"/>
  <c r="D80"/>
  <c r="D84"/>
  <c r="G23"/>
  <c r="J54"/>
  <c r="J58"/>
  <c r="J62"/>
  <c r="J66"/>
  <c r="J70"/>
  <c r="J74"/>
  <c r="J78"/>
  <c r="J82"/>
  <c r="D28"/>
  <c r="D23" i="5"/>
  <c r="D23" i="25"/>
  <c r="D23" i="19"/>
  <c r="D24" i="26"/>
  <c r="D23" i="11"/>
  <c r="D27" i="26"/>
  <c r="D37" i="18"/>
  <c r="D57" i="26"/>
  <c r="D61"/>
  <c r="D65"/>
  <c r="D69"/>
  <c r="D73"/>
  <c r="D77"/>
  <c r="D81"/>
  <c r="D85"/>
  <c r="H23"/>
  <c r="J55"/>
  <c r="J59"/>
  <c r="J63"/>
  <c r="J67"/>
  <c r="J71"/>
  <c r="J75"/>
  <c r="J79"/>
  <c r="J83"/>
  <c r="D26"/>
  <c r="D55"/>
  <c r="D59"/>
  <c r="D63"/>
  <c r="D67"/>
  <c r="D71"/>
  <c r="D75"/>
  <c r="D79"/>
  <c r="D83"/>
  <c r="I25"/>
  <c r="J57"/>
  <c r="J61"/>
  <c r="J65"/>
  <c r="J69"/>
  <c r="J73"/>
  <c r="J77"/>
  <c r="J81"/>
  <c r="D49"/>
  <c r="J56"/>
  <c r="J60"/>
  <c r="J64"/>
  <c r="J68"/>
  <c r="J72"/>
  <c r="J76"/>
  <c r="J80"/>
  <c r="J84"/>
  <c r="D54"/>
  <c r="D58"/>
  <c r="D62"/>
  <c r="D66"/>
  <c r="D70"/>
  <c r="D74"/>
  <c r="D78"/>
  <c r="D82"/>
  <c r="J30"/>
  <c r="J85"/>
  <c r="I23" i="14"/>
  <c r="I24" i="26"/>
  <c r="I23" i="25"/>
  <c r="D34" i="26"/>
  <c r="F23"/>
  <c r="I26"/>
  <c r="D37" i="6"/>
  <c r="D31" i="8"/>
  <c r="D29" s="1"/>
  <c r="D44" i="25"/>
  <c r="D31" i="22"/>
  <c r="D29" s="1"/>
  <c r="D31" i="21"/>
  <c r="D29" s="1"/>
  <c r="D31" i="15"/>
  <c r="D29" s="1"/>
  <c r="J44" i="25"/>
  <c r="J44" i="26" s="1"/>
  <c r="J31" i="23"/>
  <c r="J29" s="1"/>
  <c r="N23" s="1"/>
  <c r="J31" i="10"/>
  <c r="J29" s="1"/>
  <c r="J31" i="8"/>
  <c r="J29" s="1"/>
  <c r="N23" s="1"/>
  <c r="I23" i="11"/>
  <c r="N23" i="18"/>
  <c r="I23" i="19"/>
  <c r="J31" i="15"/>
  <c r="J29" s="1"/>
  <c r="N23" s="1"/>
  <c r="J31" i="21"/>
  <c r="J29" s="1"/>
  <c r="N23" s="1"/>
  <c r="J31" i="22"/>
  <c r="J29" s="1"/>
  <c r="N23" s="1"/>
  <c r="E23" i="26"/>
  <c r="I27"/>
  <c r="J37" i="6"/>
  <c r="J33"/>
  <c r="D32" i="2"/>
  <c r="D31" s="1"/>
  <c r="D29" s="1"/>
  <c r="J32" i="4"/>
  <c r="D31"/>
  <c r="D32" i="6"/>
  <c r="N23" i="7"/>
  <c r="D37" i="11"/>
  <c r="D33"/>
  <c r="J31" i="9"/>
  <c r="J32" i="11"/>
  <c r="D32" i="9"/>
  <c r="J33" i="14"/>
  <c r="D32" i="12"/>
  <c r="D31" s="1"/>
  <c r="D29" s="1"/>
  <c r="J32" i="13"/>
  <c r="D31"/>
  <c r="D32" i="14"/>
  <c r="D33" i="19"/>
  <c r="J31" i="17"/>
  <c r="J32" i="19"/>
  <c r="J41" i="26"/>
  <c r="J45"/>
  <c r="J49"/>
  <c r="J53"/>
  <c r="D32" i="17"/>
  <c r="D33" i="25"/>
  <c r="J37"/>
  <c r="J34" i="26"/>
  <c r="J38"/>
  <c r="J42"/>
  <c r="J46"/>
  <c r="J50"/>
  <c r="J33" i="25"/>
  <c r="D35" i="26"/>
  <c r="D40"/>
  <c r="D48"/>
  <c r="D52"/>
  <c r="D32" i="23"/>
  <c r="D31" s="1"/>
  <c r="D29" s="1"/>
  <c r="D36" i="26"/>
  <c r="D39"/>
  <c r="D43"/>
  <c r="D47"/>
  <c r="D51"/>
  <c r="J40"/>
  <c r="J48"/>
  <c r="J35"/>
  <c r="J39"/>
  <c r="J43"/>
  <c r="J47"/>
  <c r="J51"/>
  <c r="J32" i="24"/>
  <c r="J36" i="26"/>
  <c r="J52"/>
  <c r="D31" i="24"/>
  <c r="D32" i="25"/>
  <c r="D42" i="26"/>
  <c r="D50"/>
  <c r="D41"/>
  <c r="D45"/>
  <c r="D53"/>
  <c r="D46"/>
  <c r="D33" i="5"/>
  <c r="D32" i="16"/>
  <c r="J32" i="5"/>
  <c r="N23" i="2"/>
  <c r="N23" i="20"/>
  <c r="N23" i="16"/>
  <c r="D31" i="10"/>
  <c r="D44" i="26" l="1"/>
  <c r="D37" s="1"/>
  <c r="D37" i="19"/>
  <c r="J33" i="26"/>
  <c r="J37" i="14"/>
  <c r="J37" i="26" s="1"/>
  <c r="D33"/>
  <c r="I23"/>
  <c r="D23"/>
  <c r="J31" i="11"/>
  <c r="J29" i="9"/>
  <c r="J29" i="11" s="1"/>
  <c r="J32" i="6"/>
  <c r="J31" i="4"/>
  <c r="D31" i="6"/>
  <c r="D29" i="4"/>
  <c r="D29" i="6" s="1"/>
  <c r="D31" i="9"/>
  <c r="D32" i="11"/>
  <c r="J32" i="14"/>
  <c r="J31" i="13"/>
  <c r="D29"/>
  <c r="D29" i="14" s="1"/>
  <c r="D31"/>
  <c r="J31" i="19"/>
  <c r="J29" i="17"/>
  <c r="D32" i="19"/>
  <c r="D31" i="17"/>
  <c r="J32" i="25"/>
  <c r="J31" i="24"/>
  <c r="D31" i="25"/>
  <c r="D29" i="24"/>
  <c r="D29" i="25" s="1"/>
  <c r="D31" i="16"/>
  <c r="D29" s="1"/>
  <c r="D32" i="5"/>
  <c r="D31" s="1"/>
  <c r="D29" s="1"/>
  <c r="J31"/>
  <c r="D29" i="10"/>
  <c r="J32" i="26" l="1"/>
  <c r="N23" i="9"/>
  <c r="N23" i="11" s="1"/>
  <c r="J31" i="6"/>
  <c r="J29" i="4"/>
  <c r="D29" i="9"/>
  <c r="D29" i="11" s="1"/>
  <c r="D31"/>
  <c r="J29" i="13"/>
  <c r="J31" i="14"/>
  <c r="J29" i="19"/>
  <c r="N23" i="17"/>
  <c r="N23" i="19" s="1"/>
  <c r="D31"/>
  <c r="D29" i="17"/>
  <c r="D29" i="19" s="1"/>
  <c r="D32" i="26"/>
  <c r="D31" s="1"/>
  <c r="J31" i="25"/>
  <c r="J29" i="24"/>
  <c r="N23" s="1"/>
  <c r="N23" i="10"/>
  <c r="N23" i="5" s="1"/>
  <c r="J29"/>
  <c r="D29" i="26" l="1"/>
  <c r="J29" i="6"/>
  <c r="N23" i="4"/>
  <c r="N23" i="6" s="1"/>
  <c r="J29" i="14"/>
  <c r="N23" i="13"/>
  <c r="N23" i="14" s="1"/>
  <c r="J31" i="26"/>
  <c r="N23" i="25"/>
  <c r="J29"/>
  <c r="J29" i="26" l="1"/>
  <c r="N23"/>
</calcChain>
</file>

<file path=xl/sharedStrings.xml><?xml version="1.0" encoding="utf-8"?>
<sst xmlns="http://schemas.openxmlformats.org/spreadsheetml/2006/main" count="13633" uniqueCount="143">
  <si>
    <t>Додаток 2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</si>
  <si>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</si>
  <si>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 xml:space="preserve">про надходження і використання коштів, отриманих як плата за послуги (форма№ 4-1д, </t>
  </si>
  <si>
    <t>№ 4-1м),</t>
  </si>
  <si>
    <t/>
  </si>
  <si>
    <t>коди</t>
  </si>
  <si>
    <t>Установа</t>
  </si>
  <si>
    <t>за ЄДРПОУ</t>
  </si>
  <si>
    <t>37969169</t>
  </si>
  <si>
    <t>Територія</t>
  </si>
  <si>
    <t>за КОАТУУ</t>
  </si>
  <si>
    <t>Організаційно-правова форма господарювання</t>
  </si>
  <si>
    <t>за КОПФГ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</si>
  <si>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</si>
  <si>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</si>
  <si>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</si>
  <si>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-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</si>
  <si>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</si>
  <si>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</t>
    </r>
    <r>
      <rPr>
        <u/>
        <sz val="8"/>
        <color indexed="8"/>
        <rFont val="Times New Roman"/>
        <family val="1"/>
        <charset val="204"/>
      </rPr>
      <t xml:space="preserve"> </t>
    </r>
    <r>
      <rPr>
        <sz val="8"/>
        <color indexed="8"/>
        <rFont val="Times New Roman"/>
        <family val="1"/>
        <charset val="204"/>
      </rPr>
      <t>річна</t>
    </r>
    <r>
      <rPr>
        <u/>
        <sz val="8"/>
        <color indexed="8"/>
        <rFont val="Times New Roman"/>
        <family val="1"/>
        <charset val="204"/>
      </rPr>
      <t>.</t>
    </r>
  </si>
  <si>
    <t>Одиниця виміру: грн, коп.</t>
  </si>
  <si>
    <t>Показники</t>
  </si>
  <si>
    <t>КЕКВ</t>
  </si>
  <si>
    <t>Код рядка</t>
  </si>
  <si>
    <t>Затверджено на звітний рік</t>
  </si>
  <si>
    <t>Залишок на початок звітного року</t>
  </si>
  <si>
    <t>Перераховано залишок</t>
  </si>
  <si>
    <t>Отримано залишок</t>
  </si>
  <si>
    <t>Надій-шло коштів за звітний період (рік)</t>
  </si>
  <si>
    <t>Касові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</si>
  <si>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</si>
  <si>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</si>
  <si>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</si>
  <si>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</t>
  </si>
  <si>
    <t>перерахо-вані з рахунків в установах банків</t>
  </si>
  <si>
    <t>спрямовано на погашення заборгованості загального фонду</t>
  </si>
  <si>
    <t>у тому числі на рахунках в устано-вах банків</t>
  </si>
  <si>
    <t>у тому числі перера-ховані з рахунків в установах банків</t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</si>
  <si>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</si>
  <si>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t>Х</t>
  </si>
  <si>
    <t>010</t>
  </si>
  <si>
    <t>За послуги, що надаються бюджетними установами згідно з їх основною діяльністю</t>
  </si>
  <si>
    <t>020</t>
  </si>
  <si>
    <t>Від додаткової (господарської) діяльності</t>
  </si>
  <si>
    <t>030</t>
  </si>
  <si>
    <t>Від оренди майна бюджетних установ</t>
  </si>
  <si>
    <t>040</t>
  </si>
  <si>
    <t>Від реалізації в установленому поряду майна (крім нерухомого майна)</t>
  </si>
  <si>
    <t>050</t>
  </si>
  <si>
    <t>Фінансування</t>
  </si>
  <si>
    <t>060</t>
  </si>
  <si>
    <r>
      <t xml:space="preserve">Видатки - </t>
    </r>
    <r>
      <rPr>
        <sz val="8"/>
        <color indexed="8"/>
        <rFont val="Times New Roman"/>
        <family val="1"/>
        <charset val="204"/>
      </rPr>
      <t xml:space="preserve"> усього</t>
    </r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</si>
  <si>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</si>
  <si>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</si>
  <si>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</si>
  <si>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</si>
  <si>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</si>
  <si>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</si>
  <si>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</si>
  <si>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</si>
  <si>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</si>
  <si>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</si>
  <si>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</si>
  <si>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</si>
  <si>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</si>
  <si>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</si>
  <si>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</si>
  <si>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</si>
  <si>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</si>
  <si>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</si>
  <si>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</si>
  <si>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</si>
  <si>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</si>
  <si>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</si>
  <si>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</si>
  <si>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</si>
  <si>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</si>
  <si>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</si>
  <si>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</si>
  <si>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</si>
  <si>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</si>
  <si>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</si>
  <si>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</si>
  <si>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</si>
  <si>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</si>
  <si>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</si>
  <si>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</si>
  <si>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</si>
  <si>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</si>
  <si>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</si>
  <si>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</si>
  <si>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</si>
  <si>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</si>
  <si>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</si>
  <si>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</si>
  <si>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</si>
  <si>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</si>
  <si>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</si>
  <si>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</si>
  <si>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</si>
  <si>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</si>
  <si>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</si>
  <si>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</si>
  <si>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</si>
  <si>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</si>
  <si>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</si>
  <si>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</si>
  <si>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</si>
  <si>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</si>
  <si>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</si>
  <si>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</si>
  <si>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 xml:space="preserve">Керівник </t>
  </si>
  <si>
    <t>(підпис)</t>
  </si>
  <si>
    <t>(ініціали, прізвище)</t>
  </si>
  <si>
    <t>Головний бухгалтер</t>
  </si>
  <si>
    <t>Комунальна організація (установа, заклад)</t>
  </si>
  <si>
    <t>1011020</t>
  </si>
  <si>
    <t>Надання загальної середньої освіти загальноосвітніми навчальними закладами ( в т. ч. школою - дитячим садком, інтернатом при школі), спеціалізованими школами, ліцеями, гімназіями, колегіумами</t>
  </si>
  <si>
    <t>Опорний навчальний заклад "Петрівський  навчально-виховний комплекс "Дошкільний навчальний заклад - загальноосвітня школа І-ІІІ  ступенів" Знам'янського району, Кіровоградської області</t>
  </si>
  <si>
    <t>02144045</t>
  </si>
  <si>
    <t>Відділ освіти, молоді та спорту Знам'янської районної державної адміністрації Кіровоградської області</t>
  </si>
  <si>
    <t>Опорний навчальний заклад "Богданівська загальноосвітня школа І-ІІІ  ступенів ім.І.Г.Ткаченка" Знам'янського районної ради  Кіровоградської області</t>
  </si>
  <si>
    <t>Опорний навчальний заклад "Богданівська загальноосвітня школа І-ІІІ  ступенів ім.І.Г.Ткаченка" Знам'янської районної ради  Кіровоградської області</t>
  </si>
  <si>
    <t>Філія "Богданівська ЗОШ І-ІІІ ступенів" опорного навчального закладу "Богданівська загальноосвітня школа І-ІІІ  ступенів ім.І.Г.Ткаченка" Знам'янської районної ради  Кіровоградської області</t>
  </si>
  <si>
    <t>Філія "Цибулівська загальноосвітня школа І-ІІІ ступенів" опорного навчального закладу "Богданівська загальноосвітня школа І-ІІІ  ступенів ім.І.Г.Ткаченка" Знам'янської районної ради Кіровоградської області</t>
  </si>
  <si>
    <t>Опорний навчальний заклад "Дмитрівська загальноосвітня школа І-ІІІ  ступенів ім.Т.Г.Шевченка" Знам'янської районної ради  Кіровоградської області</t>
  </si>
  <si>
    <t>Філія "Дмитрівська загальноосвітня школа І-ІІІ ступенів" опорного навчального закладу "Дмитрівська загальноосвітня школа І-ІІІ  ступенів ім.Т.Г.Шевченка" Знам'янської районної ради  Кіровоградської області</t>
  </si>
  <si>
    <t>Філія "Диківська загальноосвітня школа І-ІІІ ступенів" опорного навчального закладу "Дмитрівська загальноосвітня школа І-ІІІ  ступенів ім.Т.Г.Шевченка" Знам'янської районної ради Кіровоградської області</t>
  </si>
  <si>
    <t>Філія "Макариський навчально-виховний комплекс "Дошкільний  навчальний заклад - загальноосвітня школа І-ІІ ступенів" опорного навчального закладу "Дмитрівська загальноосвітня школа І-ІІІ  ступенів ім.Т.Г.Шевченка" Знам'янської  районної ради  Кіровоградської області</t>
  </si>
  <si>
    <t>Філія "Іванковецька загальноосвітня школа І-ІІІ ступенів" опорного навчального закладу "Дмитрівська загальноосвітня школа І-ІІІ  ступенів ім.Т.Г.Шевченка" Знам'янської районної ради  Кіровоградської області</t>
  </si>
  <si>
    <t>Опорний навчальний заклад "Петрівський  навчально-виховний комплекс "Дошкільний навчальний заклад - загальноосвітня школа І-ІІІ  ступенів" Знам'янської  районної ради  Кіровоградської області</t>
  </si>
  <si>
    <t>Опорний навчальний заклад "Петрівський  навчально-виховний комплекс "Дошкільний навчальний заклад - загальноосвітня школа І-ІІІ  ступенів" Знам'янської районної ради  Кіровоградської області</t>
  </si>
  <si>
    <t>Філія "Пантазіївська загальноосвітня школа І-ІІІ ступенів" опорного навчального закладу "Петрівський  навчально-виховний комплекс "Дошкільний навчальний заклад - загальноосвітня школа І-ІІІ  ступенів" Знам'янської  районної ради Кіровоградської області</t>
  </si>
  <si>
    <t>Опорний навчальний заклад "Суботцівська загальноосвітня школа І-ІІІ  ступенів" Знам'янської  районної ради Кіровоградської області</t>
  </si>
  <si>
    <t>Опорний навчальний заклад "Суботцівська загальноосвітня школа І-ІІІ  ступенів" Знам'янської районної ради Кіровоградської області</t>
  </si>
  <si>
    <t>Філія "Новороманівський навчально-виховний комплекс "Дошкільний навчальний заклад - загальноосвітня школа І-ІІ ступенів" опорного навчального закладу "Суботцівська загальноосвітня школа І-ІІІ  ступенів" Знам'янської районної ради Кіровоградської області</t>
  </si>
  <si>
    <t>Опорний навчальний заклад "Трепівська  загальноосвітня школа І-ІІІ  ступенів" Знам'янської районної ради  Кіровоградської області</t>
  </si>
  <si>
    <t>Філія "Топилянський навчально-виховний комплекс "Дошкільний навчальний заклад - загальноосвітня школа І-ІІ ступенів" опорного навчального закладу "Трепівська  загальноосвітня школа І-ІІІ  ступенів" Знам'янської районної ради  Кіровоградської області</t>
  </si>
  <si>
    <t>Філія "Казарнянська загальноосвітня школа І-ІІ ступенів" опорного навчального закладу "Трепівська  загальноосвітня школа І-ІІІ  ступенів" Знам'янської районної ради  Кіровоградської області</t>
  </si>
  <si>
    <t>Опорний навчальний заклад "Мошоринська загальноосвітня школа І-ІІІ  ступенів" Знам'янської районної ради  Кіровоградської області</t>
  </si>
  <si>
    <t>Філія "Володимирівська загальноосвітня школа І-ІІІ ступенів" опорного навчального закладу "Мошоринська загальноосвітня школа І-ІІІ  ступенів" Знам'янської районної ради  Кіровоградської області</t>
  </si>
  <si>
    <t>"   "                      2019 року</t>
  </si>
  <si>
    <t>на 1 липня 2019 р.</t>
  </si>
  <si>
    <t>на 1липня 2019 р.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</si>
</sst>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3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7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i/>
      <sz val="7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Arial Cyr"/>
      <charset val="204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" fillId="0" borderId="0"/>
    <xf numFmtId="0" fontId="34" fillId="0" borderId="0"/>
    <xf numFmtId="0" fontId="1" fillId="8" borderId="8" applyNumberFormat="0" applyFont="0" applyAlignment="0" applyProtection="0"/>
  </cellStyleXfs>
  <cellXfs count="86">
    <xf numFmtId="0" fontId="0" fillId="0" borderId="0" xfId="0"/>
    <xf numFmtId="0" fontId="0" fillId="0" borderId="0" xfId="0"/>
    <xf numFmtId="0" fontId="26" fillId="0" borderId="0" xfId="0" applyFont="1"/>
    <xf numFmtId="0" fontId="19" fillId="0" borderId="0" xfId="0" applyFont="1"/>
    <xf numFmtId="0" fontId="20" fillId="0" borderId="0" xfId="0" applyFont="1" applyAlignment="1">
      <alignment horizontal="left" vertical="top" wrapText="1"/>
    </xf>
    <xf numFmtId="0" fontId="19" fillId="0" borderId="0" xfId="0" applyFont="1" applyAlignment="1">
      <alignment horizontal="justify" vertical="top" wrapText="1"/>
    </xf>
    <xf numFmtId="0" fontId="24" fillId="0" borderId="0" xfId="0" applyFont="1"/>
    <xf numFmtId="0" fontId="27" fillId="0" borderId="11" xfId="0" applyFont="1" applyBorder="1" applyAlignment="1">
      <alignment horizontal="center" vertical="top"/>
    </xf>
    <xf numFmtId="0" fontId="25" fillId="0" borderId="0" xfId="0" applyFont="1" applyAlignment="1"/>
    <xf numFmtId="2" fontId="19" fillId="0" borderId="10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wrapText="1"/>
    </xf>
    <xf numFmtId="0" fontId="20" fillId="0" borderId="0" xfId="0" applyFont="1" applyBorder="1" applyAlignment="1">
      <alignment horizontal="center" vertical="center" wrapText="1"/>
    </xf>
    <xf numFmtId="0" fontId="19" fillId="0" borderId="0" xfId="0" applyFont="1" applyAlignment="1" applyProtection="1">
      <alignment horizontal="justify" vertical="top" wrapText="1"/>
      <protection locked="0"/>
    </xf>
    <xf numFmtId="0" fontId="20" fillId="0" borderId="0" xfId="0" applyFont="1" applyAlignment="1">
      <alignment horizontal="left" wrapText="1"/>
    </xf>
    <xf numFmtId="0" fontId="26" fillId="0" borderId="0" xfId="0" applyFont="1" applyAlignment="1">
      <alignment horizontal="left"/>
    </xf>
    <xf numFmtId="0" fontId="25" fillId="0" borderId="12" xfId="0" applyFont="1" applyBorder="1" applyAlignment="1"/>
    <xf numFmtId="0" fontId="24" fillId="0" borderId="12" xfId="0" applyFont="1" applyBorder="1" applyAlignment="1">
      <alignment horizontal="center"/>
    </xf>
    <xf numFmtId="0" fontId="22" fillId="0" borderId="10" xfId="0" applyFont="1" applyBorder="1" applyAlignment="1">
      <alignment vertical="center" wrapText="1"/>
    </xf>
    <xf numFmtId="0" fontId="22" fillId="0" borderId="10" xfId="0" applyFont="1" applyBorder="1" applyAlignment="1">
      <alignment horizontal="center" vertical="center" wrapText="1"/>
    </xf>
    <xf numFmtId="2" fontId="19" fillId="0" borderId="0" xfId="0" applyNumberFormat="1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0" fillId="0" borderId="0" xfId="0" applyBorder="1"/>
    <xf numFmtId="2" fontId="22" fillId="0" borderId="10" xfId="0" applyNumberFormat="1" applyFont="1" applyBorder="1" applyAlignment="1" applyProtection="1">
      <alignment horizontal="right" vertical="center" wrapText="1"/>
      <protection locked="0"/>
    </xf>
    <xf numFmtId="0" fontId="25" fillId="0" borderId="0" xfId="0" applyFont="1"/>
    <xf numFmtId="0" fontId="28" fillId="0" borderId="0" xfId="0" applyFont="1"/>
    <xf numFmtId="0" fontId="22" fillId="0" borderId="0" xfId="0" applyFont="1"/>
    <xf numFmtId="0" fontId="25" fillId="0" borderId="0" xfId="0" applyFont="1" applyBorder="1" applyAlignment="1"/>
    <xf numFmtId="0" fontId="25" fillId="0" borderId="0" xfId="0" applyFont="1" applyBorder="1" applyAlignment="1">
      <alignment wrapText="1"/>
    </xf>
    <xf numFmtId="164" fontId="20" fillId="0" borderId="15" xfId="0" applyNumberFormat="1" applyFont="1" applyBorder="1" applyAlignment="1" applyProtection="1">
      <alignment horizontal="right" vertical="center" wrapText="1"/>
    </xf>
    <xf numFmtId="0" fontId="20" fillId="0" borderId="15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 vertical="center" wrapText="1"/>
    </xf>
    <xf numFmtId="0" fontId="20" fillId="0" borderId="15" xfId="0" applyFont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0" fontId="22" fillId="0" borderId="15" xfId="0" applyFont="1" applyBorder="1" applyAlignment="1">
      <alignment horizontal="justify" vertical="center" wrapText="1"/>
    </xf>
    <xf numFmtId="0" fontId="20" fillId="0" borderId="15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164" fontId="22" fillId="0" borderId="15" xfId="0" applyNumberFormat="1" applyFont="1" applyBorder="1" applyAlignment="1" applyProtection="1">
      <alignment horizontal="right" vertical="center" wrapText="1"/>
    </xf>
    <xf numFmtId="164" fontId="20" fillId="0" borderId="15" xfId="0" applyNumberFormat="1" applyFont="1" applyBorder="1" applyAlignment="1" applyProtection="1">
      <alignment horizontal="right" vertical="center" wrapText="1"/>
      <protection locked="0"/>
    </xf>
    <xf numFmtId="164" fontId="22" fillId="0" borderId="15" xfId="0" applyNumberFormat="1" applyFont="1" applyBorder="1" applyAlignment="1" applyProtection="1">
      <alignment horizontal="right" vertical="center" wrapText="1"/>
      <protection locked="0"/>
    </xf>
    <xf numFmtId="0" fontId="19" fillId="0" borderId="15" xfId="0" applyFont="1" applyBorder="1" applyAlignment="1">
      <alignment horizontal="center" vertical="top" wrapText="1"/>
    </xf>
    <xf numFmtId="0" fontId="30" fillId="0" borderId="15" xfId="0" applyFont="1" applyBorder="1" applyAlignment="1">
      <alignment horizontal="center" vertical="center" wrapText="1"/>
    </xf>
    <xf numFmtId="0" fontId="22" fillId="0" borderId="14" xfId="0" applyFont="1" applyBorder="1" applyAlignment="1">
      <alignment vertical="center" wrapText="1"/>
    </xf>
    <xf numFmtId="0" fontId="22" fillId="0" borderId="14" xfId="0" applyFont="1" applyBorder="1" applyAlignment="1">
      <alignment horizontal="center" vertical="center" wrapText="1"/>
    </xf>
    <xf numFmtId="2" fontId="22" fillId="0" borderId="14" xfId="0" applyNumberFormat="1" applyFont="1" applyBorder="1" applyAlignment="1" applyProtection="1">
      <alignment horizontal="right" vertical="center" wrapText="1"/>
      <protection locked="0"/>
    </xf>
    <xf numFmtId="2" fontId="19" fillId="0" borderId="14" xfId="0" applyNumberFormat="1" applyFont="1" applyBorder="1" applyAlignment="1">
      <alignment horizontal="center" vertical="center" wrapText="1"/>
    </xf>
    <xf numFmtId="49" fontId="20" fillId="0" borderId="15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vertical="center" wrapText="1"/>
    </xf>
    <xf numFmtId="0" fontId="20" fillId="0" borderId="15" xfId="0" applyFont="1" applyBorder="1" applyAlignment="1">
      <alignment horizontal="justify" vertical="center" wrapText="1"/>
    </xf>
    <xf numFmtId="0" fontId="32" fillId="0" borderId="15" xfId="0" applyFont="1" applyBorder="1" applyAlignment="1">
      <alignment vertical="center" wrapText="1"/>
    </xf>
    <xf numFmtId="0" fontId="33" fillId="0" borderId="15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0" fontId="29" fillId="0" borderId="15" xfId="0" applyFont="1" applyBorder="1" applyAlignment="1">
      <alignment horizontal="center" vertical="center" wrapText="1"/>
    </xf>
    <xf numFmtId="164" fontId="19" fillId="0" borderId="15" xfId="0" applyNumberFormat="1" applyFont="1" applyBorder="1" applyAlignment="1" applyProtection="1">
      <alignment horizontal="center" vertical="center" wrapText="1"/>
    </xf>
    <xf numFmtId="0" fontId="19" fillId="0" borderId="15" xfId="0" applyFont="1" applyBorder="1" applyAlignment="1">
      <alignment vertical="top" wrapText="1"/>
    </xf>
    <xf numFmtId="0" fontId="19" fillId="0" borderId="15" xfId="0" applyFont="1" applyBorder="1" applyAlignment="1">
      <alignment horizontal="justify" vertical="top" wrapText="1"/>
    </xf>
    <xf numFmtId="0" fontId="18" fillId="0" borderId="15" xfId="0" applyFont="1" applyBorder="1" applyAlignment="1">
      <alignment vertical="top" wrapText="1"/>
    </xf>
    <xf numFmtId="0" fontId="19" fillId="0" borderId="15" xfId="0" applyFont="1" applyBorder="1" applyAlignment="1">
      <alignment horizontal="justify" vertical="center" wrapText="1"/>
    </xf>
    <xf numFmtId="164" fontId="19" fillId="0" borderId="15" xfId="0" applyNumberFormat="1" applyFont="1" applyBorder="1" applyAlignment="1" applyProtection="1">
      <alignment horizontal="right" vertical="center" wrapText="1"/>
      <protection locked="0"/>
    </xf>
    <xf numFmtId="164" fontId="19" fillId="0" borderId="15" xfId="0" applyNumberFormat="1" applyFont="1" applyBorder="1" applyAlignment="1" applyProtection="1">
      <alignment horizontal="right"/>
      <protection locked="0"/>
    </xf>
    <xf numFmtId="164" fontId="30" fillId="0" borderId="15" xfId="0" applyNumberFormat="1" applyFont="1" applyBorder="1" applyAlignment="1" applyProtection="1">
      <alignment horizontal="right" vertical="center" wrapText="1"/>
      <protection locked="0"/>
    </xf>
    <xf numFmtId="164" fontId="30" fillId="0" borderId="15" xfId="0" applyNumberFormat="1" applyFont="1" applyBorder="1" applyAlignment="1" applyProtection="1">
      <alignment horizontal="right"/>
      <protection locked="0"/>
    </xf>
    <xf numFmtId="164" fontId="30" fillId="0" borderId="15" xfId="0" applyNumberFormat="1" applyFont="1" applyBorder="1" applyAlignment="1" applyProtection="1">
      <alignment horizontal="right" vertical="top" wrapText="1"/>
      <protection locked="0"/>
    </xf>
    <xf numFmtId="2" fontId="18" fillId="0" borderId="0" xfId="0" applyNumberFormat="1" applyFont="1" applyFill="1" applyBorder="1" applyAlignment="1" applyProtection="1">
      <alignment horizontal="center" vertical="top"/>
      <protection locked="0"/>
    </xf>
    <xf numFmtId="0" fontId="19" fillId="0" borderId="15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49" fontId="26" fillId="0" borderId="12" xfId="0" applyNumberFormat="1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/>
    </xf>
    <xf numFmtId="0" fontId="20" fillId="0" borderId="0" xfId="0" applyFont="1" applyAlignment="1">
      <alignment horizontal="left" wrapText="1"/>
    </xf>
    <xf numFmtId="1" fontId="20" fillId="15" borderId="13" xfId="0" applyNumberFormat="1" applyFont="1" applyFill="1" applyBorder="1" applyAlignment="1" applyProtection="1">
      <alignment horizontal="center" wrapText="1"/>
    </xf>
    <xf numFmtId="0" fontId="31" fillId="0" borderId="12" xfId="0" applyFont="1" applyBorder="1" applyAlignment="1">
      <alignment horizontal="left" wrapText="1"/>
    </xf>
    <xf numFmtId="49" fontId="20" fillId="16" borderId="13" xfId="0" applyNumberFormat="1" applyFont="1" applyFill="1" applyBorder="1" applyAlignment="1" applyProtection="1">
      <alignment horizontal="center" wrapText="1"/>
      <protection locked="0"/>
    </xf>
    <xf numFmtId="0" fontId="31" fillId="0" borderId="13" xfId="0" applyFont="1" applyBorder="1" applyAlignment="1">
      <alignment horizontal="left" wrapText="1"/>
    </xf>
    <xf numFmtId="1" fontId="20" fillId="15" borderId="13" xfId="0" applyNumberFormat="1" applyFont="1" applyFill="1" applyBorder="1" applyAlignment="1" applyProtection="1">
      <alignment horizontal="center" vertical="top" wrapText="1"/>
    </xf>
    <xf numFmtId="0" fontId="30" fillId="0" borderId="13" xfId="0" applyFont="1" applyBorder="1" applyAlignment="1">
      <alignment horizontal="center" vertical="top" wrapText="1"/>
    </xf>
    <xf numFmtId="0" fontId="19" fillId="0" borderId="0" xfId="0" applyFont="1" applyAlignment="1">
      <alignment horizontal="left"/>
    </xf>
    <xf numFmtId="0" fontId="23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left"/>
    </xf>
    <xf numFmtId="0" fontId="30" fillId="0" borderId="12" xfId="0" applyFont="1" applyBorder="1" applyAlignment="1">
      <alignment horizontal="center" wrapText="1"/>
    </xf>
    <xf numFmtId="49" fontId="23" fillId="0" borderId="10" xfId="0" applyNumberFormat="1" applyFont="1" applyBorder="1" applyAlignment="1">
      <alignment horizontal="center" wrapText="1"/>
    </xf>
    <xf numFmtId="0" fontId="18" fillId="0" borderId="0" xfId="0" applyFont="1" applyAlignment="1">
      <alignment horizontal="left" vertical="top" wrapText="1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19" fillId="0" borderId="12" xfId="0" applyFont="1" applyBorder="1" applyAlignment="1">
      <alignment horizontal="center"/>
    </xf>
    <xf numFmtId="0" fontId="23" fillId="0" borderId="10" xfId="0" applyFont="1" applyBorder="1" applyAlignment="1">
      <alignment horizontal="center" wrapText="1"/>
    </xf>
  </cellXfs>
  <cellStyles count="27">
    <cellStyle name="Акцент1" xfId="18" builtinId="29" customBuiltin="1"/>
    <cellStyle name="Акцент2" xfId="19" builtinId="33" customBuiltin="1"/>
    <cellStyle name="Акцент3" xfId="20" builtinId="37" customBuiltin="1"/>
    <cellStyle name="Акцент4" xfId="21" builtinId="41" customBuiltin="1"/>
    <cellStyle name="Акцент5" xfId="22" builtinId="45" customBuiltin="1"/>
    <cellStyle name="Акцент6" xfId="23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24"/>
    <cellStyle name="Обычный 3" xfId="25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2" xfId="26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O92"/>
  <sheetViews>
    <sheetView tabSelected="1" topLeftCell="A19" workbookViewId="0">
      <selection activeCell="D23" sqref="D23"/>
    </sheetView>
  </sheetViews>
  <sheetFormatPr defaultRowHeight="15"/>
  <cols>
    <col min="1" max="1" width="69.285156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81" t="s">
        <v>0</v>
      </c>
      <c r="J1" s="81"/>
      <c r="K1" s="81"/>
      <c r="L1" s="81"/>
      <c r="M1" s="81"/>
      <c r="N1" s="81"/>
      <c r="O1" s="81"/>
    </row>
    <row r="2" spans="1:15">
      <c r="A2" s="2"/>
      <c r="B2" s="2"/>
      <c r="C2" s="2"/>
      <c r="D2" s="2"/>
      <c r="E2" s="2"/>
      <c r="F2" s="2"/>
      <c r="G2" s="2"/>
      <c r="H2" s="2"/>
      <c r="I2" s="81"/>
      <c r="J2" s="81"/>
      <c r="K2" s="81"/>
      <c r="L2" s="81"/>
      <c r="M2" s="81"/>
      <c r="N2" s="81"/>
      <c r="O2" s="81"/>
    </row>
    <row r="3" spans="1:1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>
      <c r="A4" s="83" t="s">
        <v>2</v>
      </c>
      <c r="B4" s="83"/>
      <c r="C4" s="83"/>
      <c r="D4" s="83"/>
      <c r="E4" s="83"/>
      <c r="F4" s="83"/>
      <c r="G4" s="83"/>
      <c r="H4" s="83"/>
      <c r="I4" s="83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82" t="s">
        <v>141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84" t="s">
        <v>5</v>
      </c>
      <c r="O8" s="84"/>
    </row>
    <row r="9" spans="1:15" ht="24" customHeight="1">
      <c r="A9" s="13" t="s">
        <v>6</v>
      </c>
      <c r="B9" s="79" t="s">
        <v>119</v>
      </c>
      <c r="C9" s="79"/>
      <c r="D9" s="79"/>
      <c r="E9" s="79"/>
      <c r="F9" s="79"/>
      <c r="G9" s="79"/>
      <c r="H9" s="79"/>
      <c r="I9" s="79"/>
      <c r="J9" s="79"/>
      <c r="K9" s="79"/>
      <c r="L9" s="76" t="s">
        <v>7</v>
      </c>
      <c r="M9" s="76"/>
      <c r="N9" s="80" t="s">
        <v>118</v>
      </c>
      <c r="O9" s="80"/>
    </row>
    <row r="10" spans="1:15">
      <c r="A10" s="4" t="s">
        <v>9</v>
      </c>
      <c r="B10" s="75">
        <v>0</v>
      </c>
      <c r="C10" s="75"/>
      <c r="D10" s="75"/>
      <c r="E10" s="75"/>
      <c r="F10" s="75"/>
      <c r="G10" s="75"/>
      <c r="H10" s="75"/>
      <c r="I10" s="75"/>
      <c r="J10" s="75"/>
      <c r="K10" s="75"/>
      <c r="L10" s="76" t="s">
        <v>10</v>
      </c>
      <c r="M10" s="76"/>
      <c r="N10" s="77">
        <v>3510600000</v>
      </c>
      <c r="O10" s="77"/>
    </row>
    <row r="11" spans="1:15">
      <c r="A11" s="4" t="s">
        <v>11</v>
      </c>
      <c r="B11" s="75" t="s">
        <v>114</v>
      </c>
      <c r="C11" s="75"/>
      <c r="D11" s="75"/>
      <c r="E11" s="75"/>
      <c r="F11" s="75"/>
      <c r="G11" s="75"/>
      <c r="H11" s="75"/>
      <c r="I11" s="75"/>
      <c r="J11" s="75"/>
      <c r="K11" s="75"/>
      <c r="L11" s="78" t="s">
        <v>12</v>
      </c>
      <c r="M11" s="78"/>
      <c r="N11" s="77">
        <v>430</v>
      </c>
      <c r="O11" s="77"/>
    </row>
    <row r="12" spans="1:15">
      <c r="A12" s="69" t="s">
        <v>13</v>
      </c>
      <c r="B12" s="69"/>
      <c r="C12" s="69"/>
      <c r="D12" s="69"/>
      <c r="E12" s="74"/>
      <c r="F12" s="74"/>
      <c r="G12" s="73"/>
      <c r="H12" s="73"/>
      <c r="I12" s="73"/>
      <c r="J12" s="73"/>
      <c r="K12" s="73"/>
      <c r="L12" s="73"/>
      <c r="M12" s="73"/>
      <c r="N12" s="25"/>
      <c r="O12" s="26"/>
    </row>
    <row r="13" spans="1:15">
      <c r="A13" s="69" t="s">
        <v>14</v>
      </c>
      <c r="B13" s="69"/>
      <c r="C13" s="69"/>
      <c r="D13" s="69"/>
      <c r="E13" s="72"/>
      <c r="F13" s="72"/>
      <c r="G13" s="71" t="s">
        <v>4</v>
      </c>
      <c r="H13" s="71"/>
      <c r="I13" s="71"/>
      <c r="J13" s="71"/>
      <c r="K13" s="71"/>
      <c r="L13" s="71"/>
      <c r="M13" s="71"/>
      <c r="N13" s="71"/>
      <c r="O13" s="71"/>
    </row>
    <row r="14" spans="1:15">
      <c r="A14" s="69" t="s">
        <v>15</v>
      </c>
      <c r="B14" s="69"/>
      <c r="C14" s="69"/>
      <c r="D14" s="69"/>
      <c r="E14" s="70"/>
      <c r="F14" s="70"/>
      <c r="G14" s="71" t="s">
        <v>16</v>
      </c>
      <c r="H14" s="71"/>
      <c r="I14" s="71"/>
      <c r="J14" s="71"/>
      <c r="K14" s="71"/>
      <c r="L14" s="71"/>
      <c r="M14" s="71"/>
      <c r="N14" s="71"/>
      <c r="O14" s="71"/>
    </row>
    <row r="15" spans="1:15" ht="33.75" customHeight="1">
      <c r="A15" s="69" t="s">
        <v>17</v>
      </c>
      <c r="B15" s="69"/>
      <c r="C15" s="69"/>
      <c r="D15" s="69"/>
      <c r="E15" s="72" t="s">
        <v>115</v>
      </c>
      <c r="F15" s="72"/>
      <c r="G15" s="73" t="s">
        <v>116</v>
      </c>
      <c r="H15" s="73"/>
      <c r="I15" s="73"/>
      <c r="J15" s="73"/>
      <c r="K15" s="73"/>
      <c r="L15" s="73"/>
      <c r="M15" s="73"/>
      <c r="N15" s="73"/>
      <c r="O15" s="73"/>
    </row>
    <row r="16" spans="1:15" ht="12.7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3.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4.75" customHeight="1" thickTop="1" thickBot="1">
      <c r="A18" s="64" t="s">
        <v>20</v>
      </c>
      <c r="B18" s="64" t="s">
        <v>21</v>
      </c>
      <c r="C18" s="64" t="s">
        <v>22</v>
      </c>
      <c r="D18" s="64" t="s">
        <v>23</v>
      </c>
      <c r="E18" s="64" t="s">
        <v>24</v>
      </c>
      <c r="F18" s="64"/>
      <c r="G18" s="64" t="s">
        <v>25</v>
      </c>
      <c r="H18" s="64" t="s">
        <v>26</v>
      </c>
      <c r="I18" s="64" t="s">
        <v>27</v>
      </c>
      <c r="J18" s="64" t="s">
        <v>28</v>
      </c>
      <c r="K18" s="64"/>
      <c r="L18" s="64"/>
      <c r="M18" s="64"/>
      <c r="N18" s="64" t="s">
        <v>29</v>
      </c>
      <c r="O18" s="64"/>
    </row>
    <row r="19" spans="1:15" ht="16.5" thickTop="1" thickBot="1">
      <c r="A19" s="64"/>
      <c r="B19" s="64"/>
      <c r="C19" s="64"/>
      <c r="D19" s="64"/>
      <c r="E19" s="64" t="s">
        <v>30</v>
      </c>
      <c r="F19" s="66" t="s">
        <v>31</v>
      </c>
      <c r="G19" s="64"/>
      <c r="H19" s="64"/>
      <c r="I19" s="64"/>
      <c r="J19" s="64" t="s">
        <v>30</v>
      </c>
      <c r="K19" s="64" t="s">
        <v>32</v>
      </c>
      <c r="L19" s="64"/>
      <c r="M19" s="64"/>
      <c r="N19" s="64"/>
      <c r="O19" s="64"/>
    </row>
    <row r="20" spans="1:15" ht="24" customHeight="1" thickTop="1" thickBot="1">
      <c r="A20" s="64"/>
      <c r="B20" s="64"/>
      <c r="C20" s="64"/>
      <c r="D20" s="64"/>
      <c r="E20" s="64"/>
      <c r="F20" s="66"/>
      <c r="G20" s="64"/>
      <c r="H20" s="64"/>
      <c r="I20" s="64"/>
      <c r="J20" s="64"/>
      <c r="K20" s="66" t="s">
        <v>33</v>
      </c>
      <c r="L20" s="66" t="s">
        <v>34</v>
      </c>
      <c r="M20" s="66"/>
      <c r="N20" s="65" t="s">
        <v>30</v>
      </c>
      <c r="O20" s="66" t="s">
        <v>35</v>
      </c>
    </row>
    <row r="21" spans="1:15" ht="42.75" thickTop="1" thickBot="1">
      <c r="A21" s="64"/>
      <c r="B21" s="64"/>
      <c r="C21" s="64"/>
      <c r="D21" s="64"/>
      <c r="E21" s="64"/>
      <c r="F21" s="66"/>
      <c r="G21" s="64"/>
      <c r="H21" s="64"/>
      <c r="I21" s="64"/>
      <c r="J21" s="64"/>
      <c r="K21" s="66"/>
      <c r="L21" s="31" t="s">
        <v>30</v>
      </c>
      <c r="M21" s="52" t="s">
        <v>36</v>
      </c>
      <c r="N21" s="65"/>
      <c r="O21" s="66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'Разом ОНЗ БІ'!D23+'Разом ОНЗ Дм2'!D23+'Разом ОНЗ Петр'!D23+'Разом ОНЗ Суб'!D23+'Разом ОНЗ Треп'!D23+'Разом ОНЗ Мош'!D23</f>
        <v>119616.83</v>
      </c>
      <c r="E23" s="29">
        <f>'Разом ОНЗ БІ'!E23+'Разом ОНЗ Дм2'!E23+'Разом ОНЗ Петр'!E23+'Разом ОНЗ Суб'!E23+'Разом ОНЗ Треп'!E23+'Разом ОНЗ Мош'!E23</f>
        <v>13578.44</v>
      </c>
      <c r="F23" s="29">
        <f>'Разом ОНЗ БІ'!F23+'Разом ОНЗ Дм2'!F23+'Разом ОНЗ Петр'!F23+'Разом ОНЗ Суб'!F23+'Разом ОНЗ Треп'!F23+'Разом ОНЗ Мош'!F23</f>
        <v>0</v>
      </c>
      <c r="G23" s="29">
        <f>'Разом ОНЗ БІ'!G23+'Разом ОНЗ Дм2'!G23+'Разом ОНЗ Петр'!G23+'Разом ОНЗ Суб'!G23+'Разом ОНЗ Треп'!G23+'Разом ОНЗ Мош'!G23</f>
        <v>0</v>
      </c>
      <c r="H23" s="29">
        <f>'Разом ОНЗ БІ'!H23+'Разом ОНЗ Дм2'!H23+'Разом ОНЗ Петр'!H23+'Разом ОНЗ Суб'!H23+'Разом ОНЗ Треп'!H23+'Разом ОНЗ Мош'!H23</f>
        <v>0</v>
      </c>
      <c r="I23" s="29">
        <f>'Разом ОНЗ БІ'!I23+'Разом ОНЗ Дм2'!I23+'Разом ОНЗ Петр'!I23+'Разом ОНЗ Суб'!I23+'Разом ОНЗ Треп'!I23+'Разом ОНЗ Мош'!I23</f>
        <v>52742.29</v>
      </c>
      <c r="J23" s="53" t="s">
        <v>38</v>
      </c>
      <c r="K23" s="53" t="s">
        <v>38</v>
      </c>
      <c r="L23" s="53" t="s">
        <v>38</v>
      </c>
      <c r="M23" s="53" t="s">
        <v>38</v>
      </c>
      <c r="N23" s="29">
        <f>'Разом ОНЗ БІ'!N23+'Разом ОНЗ Дм2'!N23+'Разом ОНЗ Петр'!N23+'Разом ОНЗ Суб'!N23+'Разом ОНЗ Треп'!N23+'Разом ОНЗ Мош'!N23</f>
        <v>16169.659999999998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29">
        <f>'Разом ОНЗ БІ'!D24+'Разом ОНЗ Дм2'!D24+'Разом ОНЗ Петр'!D24+'Разом ОНЗ Суб'!D24+'Разом ОНЗ Треп'!D24+'Разом ОНЗ Мош'!D24</f>
        <v>64295</v>
      </c>
      <c r="E24" s="53" t="s">
        <v>38</v>
      </c>
      <c r="F24" s="53" t="s">
        <v>38</v>
      </c>
      <c r="G24" s="53" t="s">
        <v>38</v>
      </c>
      <c r="H24" s="53" t="s">
        <v>38</v>
      </c>
      <c r="I24" s="29">
        <f>'Разом ОНЗ БІ'!I24+'Разом ОНЗ Дм2'!I24+'Разом ОНЗ Петр'!I24+'Разом ОНЗ Суб'!I24+'Разом ОНЗ Треп'!I24+'Разом ОНЗ Мош'!I24</f>
        <v>17599.72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29">
        <f>'Разом ОНЗ БІ'!D25+'Разом ОНЗ Дм2'!D25+'Разом ОНЗ Петр'!D25+'Разом ОНЗ Суб'!D25+'Разом ОНЗ Треп'!D25+'Разом ОНЗ Мош'!D25</f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29">
        <f>'Разом ОНЗ БІ'!I25+'Разом ОНЗ Дм2'!I25+'Разом ОНЗ Петр'!I25+'Разом ОНЗ Суб'!I25+'Разом ОНЗ Треп'!I25+'Разом ОНЗ Мош'!I25</f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29">
        <f>'Разом ОНЗ БІ'!D26+'Разом ОНЗ Дм2'!D26+'Разом ОНЗ Петр'!D26+'Разом ОНЗ Суб'!D26+'Разом ОНЗ Треп'!D26+'Разом ОНЗ Мош'!D26</f>
        <v>24320</v>
      </c>
      <c r="E26" s="53" t="s">
        <v>38</v>
      </c>
      <c r="F26" s="53" t="s">
        <v>38</v>
      </c>
      <c r="G26" s="53" t="s">
        <v>38</v>
      </c>
      <c r="H26" s="53" t="s">
        <v>38</v>
      </c>
      <c r="I26" s="29">
        <f>'Разом ОНЗ БІ'!I26+'Разом ОНЗ Дм2'!I26+'Разом ОНЗ Петр'!I26+'Разом ОНЗ Суб'!I26+'Разом ОНЗ Треп'!I26+'Разом ОНЗ Мош'!I26</f>
        <v>2808.9300000000007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29">
        <f>'Разом ОНЗ БІ'!D27+'Разом ОНЗ Дм2'!D27+'Разом ОНЗ Петр'!D27+'Разом ОНЗ Суб'!D27+'Разом ОНЗ Треп'!D27+'Разом ОНЗ Мош'!D27</f>
        <v>29342.83</v>
      </c>
      <c r="E27" s="53" t="s">
        <v>38</v>
      </c>
      <c r="F27" s="53" t="s">
        <v>38</v>
      </c>
      <c r="G27" s="53" t="s">
        <v>38</v>
      </c>
      <c r="H27" s="53" t="s">
        <v>38</v>
      </c>
      <c r="I27" s="29">
        <f>'Разом ОНЗ БІ'!I27+'Разом ОНЗ Дм2'!I27+'Разом ОНЗ Петр'!I27+'Разом ОНЗ Суб'!I27+'Разом ОНЗ Треп'!I27+'Разом ОНЗ Мош'!I27</f>
        <v>32333.64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29">
        <f>'Разом ОНЗ БІ'!D28+'Разом ОНЗ Дм2'!D28+'Разом ОНЗ Петр'!D28+'Разом ОНЗ Суб'!D28+'Разом ОНЗ Треп'!D28+'Разом ОНЗ Мош'!D28</f>
        <v>1659</v>
      </c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'Разом ОНЗ БІ'!D29+'Разом ОНЗ Дм2'!D29+'Разом ОНЗ Петр'!D29+'Разом ОНЗ Суб'!D29+'Разом ОНЗ Треп'!D29+'Разом ОНЗ Мош'!D29</f>
        <v>119616.82999999999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'Разом ОНЗ БІ'!J29+'Разом ОНЗ Дм2'!J29+'Разом ОНЗ Петр'!J29+'Разом ОНЗ Суб'!J29+'Разом ОНЗ Треп'!J29+'Разом ОНЗ Мош'!J29</f>
        <v>50151.070000000007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>
        <f>'Разом ОНЗ БІ'!D30+'Разом ОНЗ Дм2'!D30+'Разом ОНЗ Петр'!D30+'Разом ОНЗ Суб'!D30+'Разом ОНЗ Треп'!D30+'Разом ОНЗ Мош'!D30</f>
        <v>0</v>
      </c>
      <c r="E30" s="29"/>
      <c r="F30" s="53"/>
      <c r="G30" s="53"/>
      <c r="H30" s="53"/>
      <c r="I30" s="53"/>
      <c r="J30" s="29">
        <f>'Разом ОНЗ БІ'!J30+'Разом ОНЗ Дм2'!J30+'Разом ОНЗ Петр'!J30+'Разом ОНЗ Суб'!J30+'Разом ОНЗ Треп'!J30+'Разом ОНЗ Мош'!J30</f>
        <v>0</v>
      </c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119616.83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'Разом ОНЗ БІ'!J31+'Разом ОНЗ Дм2'!J31+'Разом ОНЗ Петр'!J31+'Разом ОНЗ Суб'!J31+'Разом ОНЗ Треп'!J31+'Разом ОНЗ Мош'!J31</f>
        <v>50151.070000000007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'Разом ОНЗ БІ'!D32+'Разом ОНЗ Дм2'!D32+'Разом ОНЗ Петр'!D32+'Разом ОНЗ Суб'!D32+'Разом ОНЗ Треп'!D32+'Разом ОНЗ Мош'!D32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'Разом ОНЗ БІ'!J32+'Разом ОНЗ Дм2'!J32+'Разом ОНЗ Петр'!J32+'Разом ОНЗ Суб'!J32+'Разом ОНЗ Треп'!J32+'Разом ОНЗ Мош'!J32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29">
        <f>'Разом ОНЗ БІ'!D33+'Разом ОНЗ Дм2'!D33+'Разом ОНЗ Петр'!D33+'Разом ОНЗ Суб'!D33+'Разом ОНЗ Треп'!D33+'Разом ОНЗ Мош'!D33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29">
        <f>'Разом ОНЗ БІ'!J33+'Разом ОНЗ Дм2'!J33+'Разом ОНЗ Петр'!J33+'Разом ОНЗ Суб'!J33+'Разом ОНЗ Треп'!J33+'Разом ОНЗ Мош'!J33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29">
        <f>'Разом ОНЗ БІ'!D34+'Разом ОНЗ Дм2'!D34+'Разом ОНЗ Петр'!D34+'Разом ОНЗ Суб'!D34+'Разом ОНЗ Треп'!D34+'Разом ОНЗ Мош'!D34</f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29">
        <f>'Разом ОНЗ БІ'!J34+'Разом ОНЗ Дм2'!J34+'Разом ОНЗ Петр'!J34+'Разом ОНЗ Суб'!J34+'Разом ОНЗ Треп'!J34+'Разом ОНЗ Мош'!J34</f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29">
        <f>'Разом ОНЗ БІ'!D35+'Разом ОНЗ Дм2'!D35+'Разом ОНЗ Петр'!D35+'Разом ОНЗ Суб'!D35+'Разом ОНЗ Треп'!D35+'Разом ОНЗ Мош'!D35</f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29">
        <f>'Разом ОНЗ БІ'!J35+'Разом ОНЗ Дм2'!J35+'Разом ОНЗ Петр'!J35+'Разом ОНЗ Суб'!J35+'Разом ОНЗ Треп'!J35+'Разом ОНЗ Мош'!J35</f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29">
        <f>'Разом ОНЗ БІ'!D36+'Разом ОНЗ Дм2'!D36+'Разом ОНЗ Петр'!D36+'Разом ОНЗ Суб'!D36+'Разом ОНЗ Треп'!D36+'Разом ОНЗ Мош'!D36</f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29">
        <f>'Разом ОНЗ БІ'!J36+'Разом ОНЗ Дм2'!J36+'Разом ОНЗ Петр'!J36+'Разом ОНЗ Суб'!J36+'Разом ОНЗ Треп'!J36+'Разом ОНЗ Мош'!J36</f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119616.83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'Разом ОНЗ БІ'!J37+'Разом ОНЗ Дм2'!J37+'Разом ОНЗ Петр'!J37+'Разом ОНЗ Суб'!J37+'Разом ОНЗ Треп'!J37+'Разом ОНЗ Мош'!J37</f>
        <v>50151.070000000007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29">
        <f>'Разом ОНЗ БІ'!D38+'Разом ОНЗ Дм2'!D38+'Разом ОНЗ Петр'!D38+'Разом ОНЗ Суб'!D38+'Разом ОНЗ Треп'!D38+'Разом ОНЗ Мош'!D38</f>
        <v>55072.08</v>
      </c>
      <c r="E38" s="53" t="s">
        <v>38</v>
      </c>
      <c r="F38" s="53" t="s">
        <v>38</v>
      </c>
      <c r="G38" s="53" t="s">
        <v>38</v>
      </c>
      <c r="H38" s="53" t="s">
        <v>38</v>
      </c>
      <c r="I38" s="53" t="s">
        <v>38</v>
      </c>
      <c r="J38" s="29">
        <f>'Разом ОНЗ БІ'!J38+'Разом ОНЗ Дм2'!J38+'Разом ОНЗ Петр'!J38+'Разом ОНЗ Суб'!J38+'Разом ОНЗ Треп'!J38+'Разом ОНЗ Мош'!J38</f>
        <v>32572.080000000002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29">
        <f>'Разом ОНЗ БІ'!D39+'Разом ОНЗ Дм2'!D39+'Разом ОНЗ Петр'!D39+'Разом ОНЗ Суб'!D39+'Разом ОНЗ Треп'!D39+'Разом ОНЗ Мош'!D39</f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29">
        <f>'Разом ОНЗ БІ'!J39+'Разом ОНЗ Дм2'!J39+'Разом ОНЗ Петр'!J39+'Разом ОНЗ Суб'!J39+'Разом ОНЗ Треп'!J39+'Разом ОНЗ Мош'!J39</f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29">
        <f>'Разом ОНЗ БІ'!D40+'Разом ОНЗ Дм2'!D40+'Разом ОНЗ Петр'!D40+'Разом ОНЗ Суб'!D40+'Разом ОНЗ Треп'!D40+'Разом ОНЗ Мош'!D40</f>
        <v>64295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29">
        <f>'Разом ОНЗ БІ'!J40+'Разом ОНЗ Дм2'!J40+'Разом ОНЗ Петр'!J40+'Разом ОНЗ Суб'!J40+'Разом ОНЗ Треп'!J40+'Разом ОНЗ Мош'!J40</f>
        <v>17329.239999999998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29">
        <f>'Разом ОНЗ БІ'!D41+'Разом ОНЗ Дм2'!D41+'Разом ОНЗ Петр'!D41+'Разом ОНЗ Суб'!D41+'Разом ОНЗ Треп'!D41+'Разом ОНЗ Мош'!D41</f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29">
        <f>'Разом ОНЗ БІ'!J41+'Разом ОНЗ Дм2'!J41+'Разом ОНЗ Петр'!J41+'Разом ОНЗ Суб'!J41+'Разом ОНЗ Треп'!J41+'Разом ОНЗ Мош'!J41</f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29">
        <f>'Разом ОНЗ БІ'!D42+'Разом ОНЗ Дм2'!D42+'Разом ОНЗ Петр'!D42+'Разом ОНЗ Суб'!D42+'Разом ОНЗ Треп'!D42+'Разом ОНЗ Мош'!D42</f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29">
        <f>'Разом ОНЗ БІ'!J42+'Разом ОНЗ Дм2'!J42+'Разом ОНЗ Петр'!J42+'Разом ОНЗ Суб'!J42+'Разом ОНЗ Треп'!J42+'Разом ОНЗ Мош'!J42</f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29">
        <f>'Разом ОНЗ БІ'!D43+'Разом ОНЗ Дм2'!D43+'Разом ОНЗ Петр'!D43+'Разом ОНЗ Суб'!D43+'Разом ОНЗ Треп'!D43+'Разом ОНЗ Мош'!D43</f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29">
        <f>'Разом ОНЗ БІ'!J43+'Разом ОНЗ Дм2'!J43+'Разом ОНЗ Петр'!J43+'Разом ОНЗ Суб'!J43+'Разом ОНЗ Треп'!J43+'Разом ОНЗ Мош'!J43</f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29">
        <f>'Разом ОНЗ БІ'!D44+'Разом ОНЗ Дм2'!D44+'Разом ОНЗ Петр'!D44+'Разом ОНЗ Суб'!D44+'Разом ОНЗ Треп'!D44+'Разом ОНЗ Мош'!D44</f>
        <v>249.75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29">
        <f>'Разом ОНЗ БІ'!J44+'Разом ОНЗ Дм2'!J44+'Разом ОНЗ Петр'!J44+'Разом ОНЗ Суб'!J44+'Разом ОНЗ Треп'!J44+'Разом ОНЗ Мош'!J44</f>
        <v>249.75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29">
        <f>'Разом ОНЗ БІ'!D45+'Разом ОНЗ Дм2'!D45+'Разом ОНЗ Петр'!D45+'Разом ОНЗ Суб'!D45+'Разом ОНЗ Треп'!D45+'Разом ОНЗ Мош'!D45</f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29">
        <f>'Разом ОНЗ БІ'!J45+'Разом ОНЗ Дм2'!J45+'Разом ОНЗ Петр'!J45+'Разом ОНЗ Суб'!J45+'Разом ОНЗ Треп'!J45+'Разом ОНЗ Мош'!J45</f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29">
        <f>'Разом ОНЗ БІ'!D46+'Разом ОНЗ Дм2'!D46+'Разом ОНЗ Петр'!D46+'Разом ОНЗ Суб'!D46+'Разом ОНЗ Треп'!D46+'Разом ОНЗ Мош'!D46</f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29">
        <f>'Разом ОНЗ БІ'!J46+'Разом ОНЗ Дм2'!J46+'Разом ОНЗ Петр'!J46+'Разом ОНЗ Суб'!J46+'Разом ОНЗ Треп'!J46+'Разом ОНЗ Мош'!J46</f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29">
        <f>'Разом ОНЗ БІ'!D47+'Разом ОНЗ Дм2'!D47+'Разом ОНЗ Петр'!D47+'Разом ОНЗ Суб'!D47+'Разом ОНЗ Треп'!D47+'Разом ОНЗ Мош'!D47</f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29">
        <f>'Разом ОНЗ БІ'!J47+'Разом ОНЗ Дм2'!J47+'Разом ОНЗ Петр'!J47+'Разом ОНЗ Суб'!J47+'Разом ОНЗ Треп'!J47+'Разом ОНЗ Мош'!J47</f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29">
        <f>'Разом ОНЗ БІ'!D48+'Разом ОНЗ Дм2'!D48+'Разом ОНЗ Петр'!D48+'Разом ОНЗ Суб'!D48+'Разом ОНЗ Треп'!D48+'Разом ОНЗ Мош'!D48</f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29">
        <f>'Разом ОНЗ БІ'!J48+'Разом ОНЗ Дм2'!J48+'Разом ОНЗ Петр'!J48+'Разом ОНЗ Суб'!J48+'Разом ОНЗ Треп'!J48+'Разом ОНЗ Мош'!J48</f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29">
        <f>'Разом ОНЗ БІ'!D49+'Разом ОНЗ Дм2'!D49+'Разом ОНЗ Петр'!D49+'Разом ОНЗ Суб'!D49+'Разом ОНЗ Треп'!D49+'Разом ОНЗ Мош'!D49</f>
        <v>249.75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29">
        <f>'Разом ОНЗ БІ'!J49+'Разом ОНЗ Дм2'!J49+'Разом ОНЗ Петр'!J49+'Разом ОНЗ Суб'!J49+'Разом ОНЗ Треп'!J49+'Разом ОНЗ Мош'!J49</f>
        <v>249.75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29">
        <f>'Разом ОНЗ БІ'!D50+'Разом ОНЗ Дм2'!D50+'Разом ОНЗ Петр'!D50+'Разом ОНЗ Суб'!D50+'Разом ОНЗ Треп'!D50+'Разом ОНЗ Мош'!D50</f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29">
        <f>'Разом ОНЗ БІ'!J50+'Разом ОНЗ Дм2'!J50+'Разом ОНЗ Петр'!J50+'Разом ОНЗ Суб'!J50+'Разом ОНЗ Треп'!J50+'Разом ОНЗ Мош'!J50</f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29">
        <f>'Разом ОНЗ БІ'!D51+'Разом ОНЗ Дм2'!D51+'Разом ОНЗ Петр'!D51+'Разом ОНЗ Суб'!D51+'Разом ОНЗ Треп'!D51+'Разом ОНЗ Мош'!D51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29">
        <f>'Разом ОНЗ БІ'!J51+'Разом ОНЗ Дм2'!J51+'Разом ОНЗ Петр'!J51+'Разом ОНЗ Суб'!J51+'Разом ОНЗ Треп'!J51+'Разом ОНЗ Мош'!J51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29">
        <f>'Разом ОНЗ БІ'!D52+'Разом ОНЗ Дм2'!D52+'Разом ОНЗ Петр'!D52+'Разом ОНЗ Суб'!D52+'Разом ОНЗ Треп'!D52+'Разом ОНЗ Мош'!D52</f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29">
        <f>'Разом ОНЗ БІ'!J52+'Разом ОНЗ Дм2'!J52+'Разом ОНЗ Петр'!J52+'Разом ОНЗ Суб'!J52+'Разом ОНЗ Треп'!J52+'Разом ОНЗ Мош'!J52</f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29">
        <f>'Разом ОНЗ БІ'!D53+'Разом ОНЗ Дм2'!D53+'Разом ОНЗ Петр'!D53+'Разом ОНЗ Суб'!D53+'Разом ОНЗ Треп'!D53+'Разом ОНЗ Мош'!D53</f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29">
        <f>'Разом ОНЗ БІ'!J53+'Разом ОНЗ Дм2'!J53+'Разом ОНЗ Петр'!J53+'Разом ОНЗ Суб'!J53+'Разом ОНЗ Треп'!J53+'Разом ОНЗ Мош'!J53</f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f>'Разом ОНЗ БІ'!D54+'Разом ОНЗ Дм2'!D54+'Разом ОНЗ Петр'!D54+'Разом ОНЗ Суб'!D54+'Разом ОНЗ Треп'!D54+'Разом ОНЗ Мош'!D54</f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f>'Разом ОНЗ БІ'!J54+'Разом ОНЗ Дм2'!J54+'Разом ОНЗ Петр'!J54+'Разом ОНЗ Суб'!J54+'Разом ОНЗ Треп'!J54+'Разом ОНЗ Мош'!J54</f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29">
        <f>'Разом ОНЗ БІ'!D55+'Разом ОНЗ Дм2'!D55+'Разом ОНЗ Петр'!D55+'Разом ОНЗ Суб'!D55+'Разом ОНЗ Треп'!D55+'Разом ОНЗ Мош'!D55</f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29">
        <f>'Разом ОНЗ БІ'!J55+'Разом ОНЗ Дм2'!J55+'Разом ОНЗ Петр'!J55+'Разом ОНЗ Суб'!J55+'Разом ОНЗ Треп'!J55+'Разом ОНЗ Мош'!J55</f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29">
        <f>'Разом ОНЗ БІ'!D56+'Разом ОНЗ Дм2'!D56+'Разом ОНЗ Петр'!D56+'Разом ОНЗ Суб'!D56+'Разом ОНЗ Треп'!D56+'Разом ОНЗ Мош'!D56</f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29">
        <f>'Разом ОНЗ БІ'!J56+'Разом ОНЗ Дм2'!J56+'Разом ОНЗ Петр'!J56+'Разом ОНЗ Суб'!J56+'Разом ОНЗ Треп'!J56+'Разом ОНЗ Мош'!J56</f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f>'Разом ОНЗ БІ'!D57+'Разом ОНЗ Дм2'!D57+'Разом ОНЗ Петр'!D57+'Разом ОНЗ Суб'!D57+'Разом ОНЗ Треп'!D57+'Разом ОНЗ Мош'!D57</f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f>'Разом ОНЗ БІ'!J57+'Разом ОНЗ Дм2'!J57+'Разом ОНЗ Петр'!J57+'Разом ОНЗ Суб'!J57+'Разом ОНЗ Треп'!J57+'Разом ОНЗ Мош'!J57</f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29">
        <f>'Разом ОНЗ БІ'!D58+'Разом ОНЗ Дм2'!D58+'Разом ОНЗ Петр'!D58+'Разом ОНЗ Суб'!D58+'Разом ОНЗ Треп'!D58+'Разом ОНЗ Мош'!D58</f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29">
        <f>'Разом ОНЗ БІ'!J58+'Разом ОНЗ Дм2'!J58+'Разом ОНЗ Петр'!J58+'Разом ОНЗ Суб'!J58+'Разом ОНЗ Треп'!J58+'Разом ОНЗ Мош'!J58</f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29">
        <f>'Разом ОНЗ БІ'!D59+'Разом ОНЗ Дм2'!D59+'Разом ОНЗ Петр'!D59+'Разом ОНЗ Суб'!D59+'Разом ОНЗ Треп'!D59+'Разом ОНЗ Мош'!D59</f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29">
        <f>'Разом ОНЗ БІ'!J59+'Разом ОНЗ Дм2'!J59+'Разом ОНЗ Петр'!J59+'Разом ОНЗ Суб'!J59+'Разом ОНЗ Треп'!J59+'Разом ОНЗ Мош'!J59</f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29">
        <f>'Разом ОНЗ БІ'!D60+'Разом ОНЗ Дм2'!D60+'Разом ОНЗ Петр'!D60+'Разом ОНЗ Суб'!D60+'Разом ОНЗ Треп'!D60+'Разом ОНЗ Мош'!D60</f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29">
        <f>'Разом ОНЗ БІ'!J60+'Разом ОНЗ Дм2'!J60+'Разом ОНЗ Петр'!J60+'Разом ОНЗ Суб'!J60+'Разом ОНЗ Треп'!J60+'Разом ОНЗ Мош'!J60</f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f>'Разом ОНЗ БІ'!D61+'Разом ОНЗ Дм2'!D61+'Разом ОНЗ Петр'!D61+'Разом ОНЗ Суб'!D61+'Разом ОНЗ Треп'!D61+'Разом ОНЗ Мош'!D61</f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f>'Разом ОНЗ БІ'!J61+'Разом ОНЗ Дм2'!J61+'Разом ОНЗ Петр'!J61+'Разом ОНЗ Суб'!J61+'Разом ОНЗ Треп'!J61+'Разом ОНЗ Мош'!J61</f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29">
        <f>'Разом ОНЗ БІ'!D62+'Разом ОНЗ Дм2'!D62+'Разом ОНЗ Петр'!D62+'Разом ОНЗ Суб'!D62+'Разом ОНЗ Треп'!D62+'Разом ОНЗ Мош'!D62</f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29">
        <f>'Разом ОНЗ БІ'!J62+'Разом ОНЗ Дм2'!J62+'Разом ОНЗ Петр'!J62+'Разом ОНЗ Суб'!J62+'Разом ОНЗ Треп'!J62+'Разом ОНЗ Мош'!J62</f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29">
        <f>'Разом ОНЗ БІ'!D63+'Разом ОНЗ Дм2'!D63+'Разом ОНЗ Петр'!D63+'Разом ОНЗ Суб'!D63+'Разом ОНЗ Треп'!D63+'Разом ОНЗ Мош'!D63</f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29">
        <f>'Разом ОНЗ БІ'!J63+'Разом ОНЗ Дм2'!J63+'Разом ОНЗ Петр'!J63+'Разом ОНЗ Суб'!J63+'Разом ОНЗ Треп'!J63+'Разом ОНЗ Мош'!J63</f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29">
        <f>'Разом ОНЗ БІ'!D64+'Разом ОНЗ Дм2'!D64+'Разом ОНЗ Петр'!D64+'Разом ОНЗ Суб'!D64+'Разом ОНЗ Треп'!D64+'Разом ОНЗ Мош'!D64</f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29">
        <f>'Разом ОНЗ БІ'!J64+'Разом ОНЗ Дм2'!J64+'Разом ОНЗ Петр'!J64+'Разом ОНЗ Суб'!J64+'Разом ОНЗ Треп'!J64+'Разом ОНЗ Мош'!J64</f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29">
        <f>'Разом ОНЗ БІ'!D65+'Разом ОНЗ Дм2'!D65+'Разом ОНЗ Петр'!D65+'Разом ОНЗ Суб'!D65+'Разом ОНЗ Треп'!D65+'Разом ОНЗ Мош'!D65</f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29">
        <f>'Разом ОНЗ БІ'!J65+'Разом ОНЗ Дм2'!J65+'Разом ОНЗ Петр'!J65+'Разом ОНЗ Суб'!J65+'Разом ОНЗ Треп'!J65+'Разом ОНЗ Мош'!J65</f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f>'Разом ОНЗ БІ'!D66+'Разом ОНЗ Дм2'!D66+'Разом ОНЗ Петр'!D66+'Разом ОНЗ Суб'!D66+'Разом ОНЗ Треп'!D66+'Разом ОНЗ Мош'!D66</f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f>'Разом ОНЗ БІ'!J66+'Разом ОНЗ Дм2'!J66+'Разом ОНЗ Петр'!J66+'Разом ОНЗ Суб'!J66+'Разом ОНЗ Треп'!J66+'Разом ОНЗ Мош'!J66</f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f>'Разом ОНЗ БІ'!D67+'Разом ОНЗ Дм2'!D67+'Разом ОНЗ Петр'!D67+'Разом ОНЗ Суб'!D67+'Разом ОНЗ Треп'!D67+'Разом ОНЗ Мош'!D67</f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f>'Разом ОНЗ БІ'!J67+'Разом ОНЗ Дм2'!J67+'Разом ОНЗ Петр'!J67+'Разом ОНЗ Суб'!J67+'Разом ОНЗ Треп'!J67+'Разом ОНЗ Мош'!J67</f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29">
        <f>'Разом ОНЗ БІ'!D68+'Разом ОНЗ Дм2'!D68+'Разом ОНЗ Петр'!D68+'Разом ОНЗ Суб'!D68+'Разом ОНЗ Треп'!D68+'Разом ОНЗ Мош'!D68</f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29">
        <f>'Разом ОНЗ БІ'!J68+'Разом ОНЗ Дм2'!J68+'Разом ОНЗ Петр'!J68+'Разом ОНЗ Суб'!J68+'Разом ОНЗ Треп'!J68+'Разом ОНЗ Мош'!J68</f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29">
        <f>'Разом ОНЗ БІ'!D69+'Разом ОНЗ Дм2'!D69+'Разом ОНЗ Петр'!D69+'Разом ОНЗ Суб'!D69+'Разом ОНЗ Треп'!D69+'Разом ОНЗ Мош'!D69</f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29">
        <f>'Разом ОНЗ БІ'!J69+'Разом ОНЗ Дм2'!J69+'Разом ОНЗ Петр'!J69+'Разом ОНЗ Суб'!J69+'Разом ОНЗ Треп'!J69+'Разом ОНЗ Мош'!J69</f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29">
        <f>'Разом ОНЗ БІ'!D70+'Разом ОНЗ Дм2'!D70+'Разом ОНЗ Петр'!D70+'Разом ОНЗ Суб'!D70+'Разом ОНЗ Треп'!D70+'Разом ОНЗ Мош'!D70</f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29">
        <f>'Разом ОНЗ БІ'!J70+'Разом ОНЗ Дм2'!J70+'Разом ОНЗ Петр'!J70+'Разом ОНЗ Суб'!J70+'Разом ОНЗ Треп'!J70+'Разом ОНЗ Мош'!J70</f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29">
        <f>'Разом ОНЗ БІ'!D71+'Разом ОНЗ Дм2'!D71+'Разом ОНЗ Петр'!D71+'Разом ОНЗ Суб'!D71+'Разом ОНЗ Треп'!D71+'Разом ОНЗ Мош'!D71</f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29">
        <f>'Разом ОНЗ БІ'!J71+'Разом ОНЗ Дм2'!J71+'Разом ОНЗ Петр'!J71+'Разом ОНЗ Суб'!J71+'Разом ОНЗ Треп'!J71+'Разом ОНЗ Мош'!J71</f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29">
        <f>'Разом ОНЗ БІ'!D72+'Разом ОНЗ Дм2'!D72+'Разом ОНЗ Петр'!D72+'Разом ОНЗ Суб'!D72+'Разом ОНЗ Треп'!D72+'Разом ОНЗ Мош'!D72</f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29">
        <f>'Разом ОНЗ БІ'!J72+'Разом ОНЗ Дм2'!J72+'Разом ОНЗ Петр'!J72+'Разом ОНЗ Суб'!J72+'Разом ОНЗ Треп'!J72+'Разом ОНЗ Мош'!J72</f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29">
        <f>'Разом ОНЗ БІ'!D73+'Разом ОНЗ Дм2'!D73+'Разом ОНЗ Петр'!D73+'Разом ОНЗ Суб'!D73+'Разом ОНЗ Треп'!D73+'Разом ОНЗ Мош'!D73</f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29">
        <f>'Разом ОНЗ БІ'!J73+'Разом ОНЗ Дм2'!J73+'Разом ОНЗ Петр'!J73+'Разом ОНЗ Суб'!J73+'Разом ОНЗ Треп'!J73+'Разом ОНЗ Мош'!J73</f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29">
        <f>'Разом ОНЗ БІ'!D74+'Разом ОНЗ Дм2'!D74+'Разом ОНЗ Петр'!D74+'Разом ОНЗ Суб'!D74+'Разом ОНЗ Треп'!D74+'Разом ОНЗ Мош'!D74</f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29">
        <f>'Разом ОНЗ БІ'!J74+'Разом ОНЗ Дм2'!J74+'Разом ОНЗ Петр'!J74+'Разом ОНЗ Суб'!J74+'Разом ОНЗ Треп'!J74+'Разом ОНЗ Мош'!J74</f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29">
        <f>'Разом ОНЗ БІ'!D75+'Разом ОНЗ Дм2'!D75+'Разом ОНЗ Петр'!D75+'Разом ОНЗ Суб'!D75+'Разом ОНЗ Треп'!D75+'Разом ОНЗ Мош'!D75</f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29">
        <f>'Разом ОНЗ БІ'!J75+'Разом ОНЗ Дм2'!J75+'Разом ОНЗ Петр'!J75+'Разом ОНЗ Суб'!J75+'Разом ОНЗ Треп'!J75+'Разом ОНЗ Мош'!J75</f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29">
        <f>'Разом ОНЗ БІ'!D76+'Разом ОНЗ Дм2'!D76+'Разом ОНЗ Петр'!D76+'Разом ОНЗ Суб'!D76+'Разом ОНЗ Треп'!D76+'Разом ОНЗ Мош'!D76</f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29">
        <f>'Разом ОНЗ БІ'!J76+'Разом ОНЗ Дм2'!J76+'Разом ОНЗ Петр'!J76+'Разом ОНЗ Суб'!J76+'Разом ОНЗ Треп'!J76+'Разом ОНЗ Мош'!J76</f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29">
        <f>'Разом ОНЗ БІ'!D77+'Разом ОНЗ Дм2'!D77+'Разом ОНЗ Петр'!D77+'Разом ОНЗ Суб'!D77+'Разом ОНЗ Треп'!D77+'Разом ОНЗ Мош'!D77</f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29">
        <f>'Разом ОНЗ БІ'!J77+'Разом ОНЗ Дм2'!J77+'Разом ОНЗ Петр'!J77+'Разом ОНЗ Суб'!J77+'Разом ОНЗ Треп'!J77+'Разом ОНЗ Мош'!J77</f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29">
        <f>'Разом ОНЗ БІ'!D78+'Разом ОНЗ Дм2'!D78+'Разом ОНЗ Петр'!D78+'Разом ОНЗ Суб'!D78+'Разом ОНЗ Треп'!D78+'Разом ОНЗ Мош'!D78</f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29">
        <f>'Разом ОНЗ БІ'!J78+'Разом ОНЗ Дм2'!J78+'Разом ОНЗ Петр'!J78+'Разом ОНЗ Суб'!J78+'Разом ОНЗ Треп'!J78+'Разом ОНЗ Мош'!J78</f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29">
        <f>'Разом ОНЗ БІ'!D79+'Разом ОНЗ Дм2'!D79+'Разом ОНЗ Петр'!D79+'Разом ОНЗ Суб'!D79+'Разом ОНЗ Треп'!D79+'Разом ОНЗ Мош'!D79</f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29">
        <f>'Разом ОНЗ БІ'!J79+'Разом ОНЗ Дм2'!J79+'Разом ОНЗ Петр'!J79+'Разом ОНЗ Суб'!J79+'Разом ОНЗ Треп'!J79+'Разом ОНЗ Мош'!J79</f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29">
        <f>'Разом ОНЗ БІ'!D80+'Разом ОНЗ Дм2'!D80+'Разом ОНЗ Петр'!D80+'Разом ОНЗ Суб'!D80+'Разом ОНЗ Треп'!D80+'Разом ОНЗ Мош'!D80</f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29">
        <f>'Разом ОНЗ БІ'!J80+'Разом ОНЗ Дм2'!J80+'Разом ОНЗ Петр'!J80+'Разом ОНЗ Суб'!J80+'Разом ОНЗ Треп'!J80+'Разом ОНЗ Мош'!J80</f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f>'Разом ОНЗ БІ'!D81+'Разом ОНЗ Дм2'!D81+'Разом ОНЗ Петр'!D81+'Разом ОНЗ Суб'!D81+'Разом ОНЗ Треп'!D81+'Разом ОНЗ Мош'!D81</f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f>'Разом ОНЗ БІ'!J81+'Разом ОНЗ Дм2'!J81+'Разом ОНЗ Петр'!J81+'Разом ОНЗ Суб'!J81+'Разом ОНЗ Треп'!J81+'Разом ОНЗ Мош'!J81</f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29">
        <f>'Разом ОНЗ БІ'!D82+'Разом ОНЗ Дм2'!D82+'Разом ОНЗ Петр'!D82+'Разом ОНЗ Суб'!D82+'Разом ОНЗ Треп'!D82+'Разом ОНЗ Мош'!D82</f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29">
        <f>'Разом ОНЗ БІ'!J82+'Разом ОНЗ Дм2'!J82+'Разом ОНЗ Петр'!J82+'Разом ОНЗ Суб'!J82+'Разом ОНЗ Треп'!J82+'Разом ОНЗ Мош'!J82</f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29">
        <f>'Разом ОНЗ БІ'!D83+'Разом ОНЗ Дм2'!D83+'Разом ОНЗ Петр'!D83+'Разом ОНЗ Суб'!D83+'Разом ОНЗ Треп'!D83+'Разом ОНЗ Мош'!D83</f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29">
        <f>'Разом ОНЗ БІ'!J83+'Разом ОНЗ Дм2'!J83+'Разом ОНЗ Петр'!J83+'Разом ОНЗ Суб'!J83+'Разом ОНЗ Треп'!J83+'Разом ОНЗ Мош'!J83</f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29">
        <f>'Разом ОНЗ БІ'!D84+'Разом ОНЗ Дм2'!D84+'Разом ОНЗ Петр'!D84+'Разом ОНЗ Суб'!D84+'Разом ОНЗ Треп'!D84+'Разом ОНЗ Мош'!D84</f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29">
        <f>'Разом ОНЗ БІ'!J84+'Разом ОНЗ Дм2'!J84+'Разом ОНЗ Петр'!J84+'Разом ОНЗ Суб'!J84+'Разом ОНЗ Треп'!J84+'Разом ОНЗ Мош'!J84</f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29">
        <f>'Разом ОНЗ БІ'!D85+'Разом ОНЗ Дм2'!D85+'Разом ОНЗ Петр'!D85+'Разом ОНЗ Суб'!D85+'Разом ОНЗ Треп'!D85+'Разом ОНЗ Мош'!D85</f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29">
        <f>'Разом ОНЗ БІ'!J85+'Разом ОНЗ Дм2'!J85+'Разом ОНЗ Петр'!J85+'Разом ОНЗ Суб'!J85+'Разом ОНЗ Треп'!J85+'Разом ОНЗ Мош'!J85</f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67">
        <v>0</v>
      </c>
      <c r="I89" s="67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63" t="s">
        <v>112</v>
      </c>
      <c r="I90" s="63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68">
        <v>0</v>
      </c>
      <c r="I91" s="68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63" t="s">
        <v>112</v>
      </c>
      <c r="I92" s="63"/>
      <c r="J92" s="1"/>
      <c r="K92" s="1"/>
      <c r="L92" s="1"/>
      <c r="M92" s="1"/>
      <c r="N92" s="1"/>
      <c r="O92" s="1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92"/>
  <sheetViews>
    <sheetView topLeftCell="A13" workbookViewId="0">
      <selection activeCell="A33" sqref="A33"/>
    </sheetView>
  </sheetViews>
  <sheetFormatPr defaultRowHeight="15"/>
  <cols>
    <col min="1" max="1" width="70.57031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81" t="s">
        <v>0</v>
      </c>
      <c r="J1" s="81"/>
      <c r="K1" s="81"/>
      <c r="L1" s="81"/>
      <c r="M1" s="81"/>
      <c r="N1" s="81"/>
      <c r="O1" s="81"/>
    </row>
    <row r="2" spans="1:15">
      <c r="A2" s="2"/>
      <c r="B2" s="2"/>
      <c r="C2" s="2"/>
      <c r="D2" s="2"/>
      <c r="E2" s="2"/>
      <c r="F2" s="2"/>
      <c r="G2" s="2"/>
      <c r="H2" s="2"/>
      <c r="I2" s="81"/>
      <c r="J2" s="81"/>
      <c r="K2" s="81"/>
      <c r="L2" s="81"/>
      <c r="M2" s="81"/>
      <c r="N2" s="81"/>
      <c r="O2" s="81"/>
    </row>
    <row r="3" spans="1:1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>
      <c r="A4" s="83" t="s">
        <v>2</v>
      </c>
      <c r="B4" s="83"/>
      <c r="C4" s="83"/>
      <c r="D4" s="83"/>
      <c r="E4" s="83"/>
      <c r="F4" s="83"/>
      <c r="G4" s="83"/>
      <c r="H4" s="83"/>
      <c r="I4" s="83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82" t="s">
        <v>141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84" t="s">
        <v>5</v>
      </c>
      <c r="O8" s="84"/>
    </row>
    <row r="9" spans="1:15" ht="43.5" customHeight="1">
      <c r="A9" s="13" t="s">
        <v>6</v>
      </c>
      <c r="B9" s="79" t="s">
        <v>127</v>
      </c>
      <c r="C9" s="79"/>
      <c r="D9" s="79"/>
      <c r="E9" s="79"/>
      <c r="F9" s="79"/>
      <c r="G9" s="79"/>
      <c r="H9" s="79"/>
      <c r="I9" s="79"/>
      <c r="J9" s="79"/>
      <c r="K9" s="79"/>
      <c r="L9" s="76" t="s">
        <v>7</v>
      </c>
      <c r="M9" s="76"/>
      <c r="N9" s="80" t="s">
        <v>118</v>
      </c>
      <c r="O9" s="80"/>
    </row>
    <row r="10" spans="1:15">
      <c r="A10" s="4" t="s">
        <v>9</v>
      </c>
      <c r="B10" s="75">
        <v>0</v>
      </c>
      <c r="C10" s="75"/>
      <c r="D10" s="75"/>
      <c r="E10" s="75"/>
      <c r="F10" s="75"/>
      <c r="G10" s="75"/>
      <c r="H10" s="75"/>
      <c r="I10" s="75"/>
      <c r="J10" s="75"/>
      <c r="K10" s="75"/>
      <c r="L10" s="76" t="s">
        <v>10</v>
      </c>
      <c r="M10" s="76"/>
      <c r="N10" s="77">
        <v>3510600000</v>
      </c>
      <c r="O10" s="77"/>
    </row>
    <row r="11" spans="1:15" ht="15" customHeight="1">
      <c r="A11" s="4" t="s">
        <v>11</v>
      </c>
      <c r="B11" s="75" t="s">
        <v>114</v>
      </c>
      <c r="C11" s="75"/>
      <c r="D11" s="75"/>
      <c r="E11" s="75"/>
      <c r="F11" s="75"/>
      <c r="G11" s="75"/>
      <c r="H11" s="75"/>
      <c r="I11" s="75"/>
      <c r="J11" s="75"/>
      <c r="K11" s="75"/>
      <c r="L11" s="78" t="s">
        <v>12</v>
      </c>
      <c r="M11" s="78"/>
      <c r="N11" s="77">
        <v>430</v>
      </c>
      <c r="O11" s="77"/>
    </row>
    <row r="12" spans="1:15">
      <c r="A12" s="69" t="s">
        <v>13</v>
      </c>
      <c r="B12" s="69"/>
      <c r="C12" s="69"/>
      <c r="D12" s="69"/>
      <c r="E12" s="74"/>
      <c r="F12" s="74"/>
      <c r="G12" s="73"/>
      <c r="H12" s="73"/>
      <c r="I12" s="73"/>
      <c r="J12" s="73"/>
      <c r="K12" s="73"/>
      <c r="L12" s="73"/>
      <c r="M12" s="73"/>
      <c r="N12" s="25"/>
      <c r="O12" s="26"/>
    </row>
    <row r="13" spans="1:15">
      <c r="A13" s="69" t="s">
        <v>14</v>
      </c>
      <c r="B13" s="69"/>
      <c r="C13" s="69"/>
      <c r="D13" s="69"/>
      <c r="E13" s="72"/>
      <c r="F13" s="72"/>
      <c r="G13" s="71" t="s">
        <v>4</v>
      </c>
      <c r="H13" s="71"/>
      <c r="I13" s="71"/>
      <c r="J13" s="71"/>
      <c r="K13" s="71"/>
      <c r="L13" s="71"/>
      <c r="M13" s="71"/>
      <c r="N13" s="71"/>
      <c r="O13" s="71"/>
    </row>
    <row r="14" spans="1:15">
      <c r="A14" s="69" t="s">
        <v>15</v>
      </c>
      <c r="B14" s="69"/>
      <c r="C14" s="69"/>
      <c r="D14" s="69"/>
      <c r="E14" s="70"/>
      <c r="F14" s="70"/>
      <c r="G14" s="71" t="s">
        <v>16</v>
      </c>
      <c r="H14" s="71"/>
      <c r="I14" s="71"/>
      <c r="J14" s="71"/>
      <c r="K14" s="71"/>
      <c r="L14" s="71"/>
      <c r="M14" s="71"/>
      <c r="N14" s="71"/>
      <c r="O14" s="71"/>
    </row>
    <row r="15" spans="1:15" ht="35.25" customHeight="1">
      <c r="A15" s="69" t="s">
        <v>17</v>
      </c>
      <c r="B15" s="69"/>
      <c r="C15" s="69"/>
      <c r="D15" s="69"/>
      <c r="E15" s="72" t="s">
        <v>115</v>
      </c>
      <c r="F15" s="72"/>
      <c r="G15" s="73" t="s">
        <v>116</v>
      </c>
      <c r="H15" s="73"/>
      <c r="I15" s="73"/>
      <c r="J15" s="73"/>
      <c r="K15" s="73"/>
      <c r="L15" s="73"/>
      <c r="M15" s="73"/>
      <c r="N15" s="73"/>
      <c r="O15" s="73"/>
    </row>
    <row r="16" spans="1:15" ht="1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3.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1.75" customHeight="1" thickTop="1" thickBot="1">
      <c r="A18" s="64" t="s">
        <v>20</v>
      </c>
      <c r="B18" s="64" t="s">
        <v>21</v>
      </c>
      <c r="C18" s="64" t="s">
        <v>22</v>
      </c>
      <c r="D18" s="64" t="s">
        <v>23</v>
      </c>
      <c r="E18" s="64" t="s">
        <v>24</v>
      </c>
      <c r="F18" s="64"/>
      <c r="G18" s="64" t="s">
        <v>25</v>
      </c>
      <c r="H18" s="64" t="s">
        <v>26</v>
      </c>
      <c r="I18" s="64" t="s">
        <v>27</v>
      </c>
      <c r="J18" s="64" t="s">
        <v>28</v>
      </c>
      <c r="K18" s="64"/>
      <c r="L18" s="64"/>
      <c r="M18" s="64"/>
      <c r="N18" s="64" t="s">
        <v>29</v>
      </c>
      <c r="O18" s="64"/>
    </row>
    <row r="19" spans="1:15" ht="16.5" thickTop="1" thickBot="1">
      <c r="A19" s="64"/>
      <c r="B19" s="64"/>
      <c r="C19" s="64"/>
      <c r="D19" s="64"/>
      <c r="E19" s="64" t="s">
        <v>30</v>
      </c>
      <c r="F19" s="66" t="s">
        <v>31</v>
      </c>
      <c r="G19" s="64"/>
      <c r="H19" s="64"/>
      <c r="I19" s="64"/>
      <c r="J19" s="64" t="s">
        <v>30</v>
      </c>
      <c r="K19" s="64" t="s">
        <v>32</v>
      </c>
      <c r="L19" s="64"/>
      <c r="M19" s="64"/>
      <c r="N19" s="64"/>
      <c r="O19" s="64"/>
    </row>
    <row r="20" spans="1:15" ht="23.25" customHeight="1" thickTop="1" thickBot="1">
      <c r="A20" s="64"/>
      <c r="B20" s="64"/>
      <c r="C20" s="64"/>
      <c r="D20" s="64"/>
      <c r="E20" s="64"/>
      <c r="F20" s="66"/>
      <c r="G20" s="64"/>
      <c r="H20" s="64"/>
      <c r="I20" s="64"/>
      <c r="J20" s="64"/>
      <c r="K20" s="66" t="s">
        <v>33</v>
      </c>
      <c r="L20" s="66" t="s">
        <v>34</v>
      </c>
      <c r="M20" s="66"/>
      <c r="N20" s="65" t="s">
        <v>30</v>
      </c>
      <c r="O20" s="66" t="s">
        <v>35</v>
      </c>
    </row>
    <row r="21" spans="1:15" ht="42.75" thickTop="1" thickBot="1">
      <c r="A21" s="64"/>
      <c r="B21" s="64"/>
      <c r="C21" s="64"/>
      <c r="D21" s="64"/>
      <c r="E21" s="64"/>
      <c r="F21" s="66"/>
      <c r="G21" s="64"/>
      <c r="H21" s="64"/>
      <c r="I21" s="64"/>
      <c r="J21" s="64"/>
      <c r="K21" s="66"/>
      <c r="L21" s="31" t="s">
        <v>30</v>
      </c>
      <c r="M21" s="52" t="s">
        <v>36</v>
      </c>
      <c r="N21" s="65"/>
      <c r="O21" s="66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11014</v>
      </c>
      <c r="E23" s="38">
        <v>126.15</v>
      </c>
      <c r="F23" s="38">
        <v>0</v>
      </c>
      <c r="G23" s="38">
        <v>0</v>
      </c>
      <c r="H23" s="38">
        <v>0</v>
      </c>
      <c r="I23" s="29">
        <f>SUM(I24:I27)</f>
        <v>3704.8199999999997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1293.5699999999997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11000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3620.72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38"/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>
        <v>14</v>
      </c>
      <c r="E27" s="53" t="s">
        <v>38</v>
      </c>
      <c r="F27" s="53" t="s">
        <v>38</v>
      </c>
      <c r="G27" s="53" t="s">
        <v>38</v>
      </c>
      <c r="H27" s="53" t="s">
        <v>38</v>
      </c>
      <c r="I27" s="38">
        <v>84.1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11014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2537.4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11014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2537.4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11014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2537.4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>
        <v>0</v>
      </c>
      <c r="E38" s="53" t="s">
        <v>38</v>
      </c>
      <c r="F38" s="53" t="s">
        <v>38</v>
      </c>
      <c r="G38" s="53" t="s">
        <v>38</v>
      </c>
      <c r="H38" s="53" t="s">
        <v>38</v>
      </c>
      <c r="I38" s="53" t="s">
        <v>38</v>
      </c>
      <c r="J38" s="39">
        <v>0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39"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11000</v>
      </c>
      <c r="E40" s="53"/>
      <c r="F40" s="53"/>
      <c r="G40" s="53"/>
      <c r="H40" s="53"/>
      <c r="I40" s="53"/>
      <c r="J40" s="39">
        <v>2523.4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14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14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14</v>
      </c>
      <c r="E49" s="53"/>
      <c r="F49" s="53"/>
      <c r="G49" s="53"/>
      <c r="H49" s="53"/>
      <c r="I49" s="53"/>
      <c r="J49" s="58">
        <v>14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67">
        <v>0</v>
      </c>
      <c r="I89" s="67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63" t="s">
        <v>112</v>
      </c>
      <c r="I90" s="63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68">
        <v>0</v>
      </c>
      <c r="I91" s="68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63" t="s">
        <v>112</v>
      </c>
      <c r="I92" s="63"/>
      <c r="J92" s="1"/>
      <c r="K92" s="1"/>
      <c r="L92" s="1"/>
      <c r="M92" s="1"/>
      <c r="N92" s="1"/>
      <c r="O92" s="1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O92"/>
  <sheetViews>
    <sheetView topLeftCell="A28" workbookViewId="0">
      <selection activeCell="A6" sqref="A6:O6"/>
    </sheetView>
  </sheetViews>
  <sheetFormatPr defaultRowHeight="15"/>
  <cols>
    <col min="1" max="1" width="66.57031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81" t="s">
        <v>0</v>
      </c>
      <c r="J1" s="81"/>
      <c r="K1" s="81"/>
      <c r="L1" s="81"/>
      <c r="M1" s="81"/>
      <c r="N1" s="81"/>
      <c r="O1" s="81"/>
    </row>
    <row r="2" spans="1:15">
      <c r="A2" s="2"/>
      <c r="B2" s="2"/>
      <c r="C2" s="2"/>
      <c r="D2" s="2"/>
      <c r="E2" s="2"/>
      <c r="F2" s="2"/>
      <c r="G2" s="2"/>
      <c r="H2" s="2"/>
      <c r="I2" s="81"/>
      <c r="J2" s="81"/>
      <c r="K2" s="81"/>
      <c r="L2" s="81"/>
      <c r="M2" s="81"/>
      <c r="N2" s="81"/>
      <c r="O2" s="81"/>
    </row>
    <row r="3" spans="1:1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>
      <c r="A4" s="83" t="s">
        <v>2</v>
      </c>
      <c r="B4" s="83"/>
      <c r="C4" s="83"/>
      <c r="D4" s="83"/>
      <c r="E4" s="83"/>
      <c r="F4" s="83"/>
      <c r="G4" s="83"/>
      <c r="H4" s="83"/>
      <c r="I4" s="83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82" t="s">
        <v>141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84" t="s">
        <v>5</v>
      </c>
      <c r="O8" s="84"/>
    </row>
    <row r="9" spans="1:15" ht="42.75" customHeight="1">
      <c r="A9" s="13" t="s">
        <v>6</v>
      </c>
      <c r="B9" s="79" t="s">
        <v>128</v>
      </c>
      <c r="C9" s="79"/>
      <c r="D9" s="79"/>
      <c r="E9" s="79"/>
      <c r="F9" s="79"/>
      <c r="G9" s="79"/>
      <c r="H9" s="79"/>
      <c r="I9" s="79"/>
      <c r="J9" s="79"/>
      <c r="K9" s="79"/>
      <c r="L9" s="76" t="s">
        <v>7</v>
      </c>
      <c r="M9" s="76"/>
      <c r="N9" s="80" t="s">
        <v>118</v>
      </c>
      <c r="O9" s="80"/>
    </row>
    <row r="10" spans="1:15">
      <c r="A10" s="4" t="s">
        <v>9</v>
      </c>
      <c r="B10" s="75">
        <v>0</v>
      </c>
      <c r="C10" s="75"/>
      <c r="D10" s="75"/>
      <c r="E10" s="75"/>
      <c r="F10" s="75"/>
      <c r="G10" s="75"/>
      <c r="H10" s="75"/>
      <c r="I10" s="75"/>
      <c r="J10" s="75"/>
      <c r="K10" s="75"/>
      <c r="L10" s="76" t="s">
        <v>10</v>
      </c>
      <c r="M10" s="76"/>
      <c r="N10" s="77">
        <v>3510600000</v>
      </c>
      <c r="O10" s="77"/>
    </row>
    <row r="11" spans="1:15" ht="15.75" customHeight="1">
      <c r="A11" s="4" t="s">
        <v>11</v>
      </c>
      <c r="B11" s="75" t="s">
        <v>114</v>
      </c>
      <c r="C11" s="75"/>
      <c r="D11" s="75"/>
      <c r="E11" s="75"/>
      <c r="F11" s="75"/>
      <c r="G11" s="75"/>
      <c r="H11" s="75"/>
      <c r="I11" s="75"/>
      <c r="J11" s="75"/>
      <c r="K11" s="75"/>
      <c r="L11" s="78" t="s">
        <v>12</v>
      </c>
      <c r="M11" s="78"/>
      <c r="N11" s="77">
        <v>430</v>
      </c>
      <c r="O11" s="77"/>
    </row>
    <row r="12" spans="1:15">
      <c r="A12" s="69" t="s">
        <v>13</v>
      </c>
      <c r="B12" s="69"/>
      <c r="C12" s="69"/>
      <c r="D12" s="69"/>
      <c r="E12" s="74"/>
      <c r="F12" s="74"/>
      <c r="G12" s="73"/>
      <c r="H12" s="73"/>
      <c r="I12" s="73"/>
      <c r="J12" s="73"/>
      <c r="K12" s="73"/>
      <c r="L12" s="73"/>
      <c r="M12" s="73"/>
      <c r="N12" s="25"/>
      <c r="O12" s="26"/>
    </row>
    <row r="13" spans="1:15">
      <c r="A13" s="69" t="s">
        <v>14</v>
      </c>
      <c r="B13" s="69"/>
      <c r="C13" s="69"/>
      <c r="D13" s="69"/>
      <c r="E13" s="72"/>
      <c r="F13" s="72"/>
      <c r="G13" s="71" t="s">
        <v>4</v>
      </c>
      <c r="H13" s="71"/>
      <c r="I13" s="71"/>
      <c r="J13" s="71"/>
      <c r="K13" s="71"/>
      <c r="L13" s="71"/>
      <c r="M13" s="71"/>
      <c r="N13" s="71"/>
      <c r="O13" s="71"/>
    </row>
    <row r="14" spans="1:15">
      <c r="A14" s="69" t="s">
        <v>15</v>
      </c>
      <c r="B14" s="69"/>
      <c r="C14" s="69"/>
      <c r="D14" s="69"/>
      <c r="E14" s="70"/>
      <c r="F14" s="70"/>
      <c r="G14" s="71" t="s">
        <v>16</v>
      </c>
      <c r="H14" s="71"/>
      <c r="I14" s="71"/>
      <c r="J14" s="71"/>
      <c r="K14" s="71"/>
      <c r="L14" s="71"/>
      <c r="M14" s="71"/>
      <c r="N14" s="71"/>
      <c r="O14" s="71"/>
    </row>
    <row r="15" spans="1:15" ht="37.5" customHeight="1">
      <c r="A15" s="69" t="s">
        <v>17</v>
      </c>
      <c r="B15" s="69"/>
      <c r="C15" s="69"/>
      <c r="D15" s="69"/>
      <c r="E15" s="72" t="s">
        <v>115</v>
      </c>
      <c r="F15" s="72"/>
      <c r="G15" s="73" t="s">
        <v>116</v>
      </c>
      <c r="H15" s="73"/>
      <c r="I15" s="73"/>
      <c r="J15" s="73"/>
      <c r="K15" s="73"/>
      <c r="L15" s="73"/>
      <c r="M15" s="73"/>
      <c r="N15" s="73"/>
      <c r="O15" s="73"/>
    </row>
    <row r="16" spans="1:15" ht="14.2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1.75" customHeight="1" thickTop="1" thickBot="1">
      <c r="A18" s="64" t="s">
        <v>20</v>
      </c>
      <c r="B18" s="64" t="s">
        <v>21</v>
      </c>
      <c r="C18" s="64" t="s">
        <v>22</v>
      </c>
      <c r="D18" s="64" t="s">
        <v>23</v>
      </c>
      <c r="E18" s="64" t="s">
        <v>24</v>
      </c>
      <c r="F18" s="64"/>
      <c r="G18" s="64" t="s">
        <v>25</v>
      </c>
      <c r="H18" s="64" t="s">
        <v>26</v>
      </c>
      <c r="I18" s="64" t="s">
        <v>27</v>
      </c>
      <c r="J18" s="64" t="s">
        <v>28</v>
      </c>
      <c r="K18" s="64"/>
      <c r="L18" s="64"/>
      <c r="M18" s="64"/>
      <c r="N18" s="64" t="s">
        <v>29</v>
      </c>
      <c r="O18" s="64"/>
    </row>
    <row r="19" spans="1:15" ht="16.5" thickTop="1" thickBot="1">
      <c r="A19" s="64"/>
      <c r="B19" s="64"/>
      <c r="C19" s="64"/>
      <c r="D19" s="64"/>
      <c r="E19" s="64" t="s">
        <v>30</v>
      </c>
      <c r="F19" s="66" t="s">
        <v>31</v>
      </c>
      <c r="G19" s="64"/>
      <c r="H19" s="64"/>
      <c r="I19" s="64"/>
      <c r="J19" s="64" t="s">
        <v>30</v>
      </c>
      <c r="K19" s="64" t="s">
        <v>32</v>
      </c>
      <c r="L19" s="64"/>
      <c r="M19" s="64"/>
      <c r="N19" s="64"/>
      <c r="O19" s="64"/>
    </row>
    <row r="20" spans="1:15" ht="22.5" customHeight="1" thickTop="1" thickBot="1">
      <c r="A20" s="64"/>
      <c r="B20" s="64"/>
      <c r="C20" s="64"/>
      <c r="D20" s="64"/>
      <c r="E20" s="64"/>
      <c r="F20" s="66"/>
      <c r="G20" s="64"/>
      <c r="H20" s="64"/>
      <c r="I20" s="64"/>
      <c r="J20" s="64"/>
      <c r="K20" s="66" t="s">
        <v>33</v>
      </c>
      <c r="L20" s="66" t="s">
        <v>34</v>
      </c>
      <c r="M20" s="66"/>
      <c r="N20" s="65" t="s">
        <v>30</v>
      </c>
      <c r="O20" s="66" t="s">
        <v>35</v>
      </c>
    </row>
    <row r="21" spans="1:15" ht="42.75" thickTop="1" thickBot="1">
      <c r="A21" s="64"/>
      <c r="B21" s="64"/>
      <c r="C21" s="64"/>
      <c r="D21" s="64"/>
      <c r="E21" s="64"/>
      <c r="F21" s="66"/>
      <c r="G21" s="64"/>
      <c r="H21" s="64"/>
      <c r="I21" s="64"/>
      <c r="J21" s="64"/>
      <c r="K21" s="66"/>
      <c r="L21" s="31" t="s">
        <v>30</v>
      </c>
      <c r="M21" s="52" t="s">
        <v>36</v>
      </c>
      <c r="N21" s="65"/>
      <c r="O21" s="66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0</v>
      </c>
      <c r="E23" s="38">
        <v>13.81</v>
      </c>
      <c r="F23" s="38">
        <v>0</v>
      </c>
      <c r="G23" s="38">
        <v>0</v>
      </c>
      <c r="H23" s="38">
        <v>0</v>
      </c>
      <c r="I23" s="29">
        <f>SUM(I24:I27)</f>
        <v>1395.31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1409.12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38">
        <v>0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>
        <v>0</v>
      </c>
      <c r="E27" s="53" t="s">
        <v>38</v>
      </c>
      <c r="F27" s="53" t="s">
        <v>38</v>
      </c>
      <c r="G27" s="53" t="s">
        <v>38</v>
      </c>
      <c r="H27" s="53" t="s">
        <v>38</v>
      </c>
      <c r="I27" s="38">
        <v>1395.31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0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0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0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0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0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>
        <v>0</v>
      </c>
      <c r="E38" s="53" t="s">
        <v>38</v>
      </c>
      <c r="F38" s="53" t="s">
        <v>38</v>
      </c>
      <c r="G38" s="53" t="s">
        <v>38</v>
      </c>
      <c r="H38" s="53" t="s">
        <v>38</v>
      </c>
      <c r="I38" s="53" t="s">
        <v>38</v>
      </c>
      <c r="J38" s="39">
        <v>0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39"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39"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58">
        <v>0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67">
        <v>0</v>
      </c>
      <c r="I89" s="67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63" t="s">
        <v>112</v>
      </c>
      <c r="I90" s="63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68">
        <v>0</v>
      </c>
      <c r="I91" s="68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63" t="s">
        <v>112</v>
      </c>
      <c r="I92" s="63"/>
      <c r="J92" s="1"/>
      <c r="K92" s="1"/>
      <c r="L92" s="1"/>
      <c r="M92" s="1"/>
      <c r="N92" s="1"/>
      <c r="O92" s="1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O92"/>
  <sheetViews>
    <sheetView topLeftCell="A19" workbookViewId="0">
      <selection activeCell="D23" sqref="D23"/>
    </sheetView>
  </sheetViews>
  <sheetFormatPr defaultRowHeight="15"/>
  <cols>
    <col min="1" max="1" width="70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81" t="s">
        <v>0</v>
      </c>
      <c r="J1" s="81"/>
      <c r="K1" s="81"/>
      <c r="L1" s="81"/>
      <c r="M1" s="81"/>
      <c r="N1" s="81"/>
      <c r="O1" s="81"/>
    </row>
    <row r="2" spans="1:15">
      <c r="A2" s="2"/>
      <c r="B2" s="2"/>
      <c r="C2" s="2"/>
      <c r="D2" s="2"/>
      <c r="E2" s="2"/>
      <c r="F2" s="2"/>
      <c r="G2" s="2"/>
      <c r="H2" s="2"/>
      <c r="I2" s="81"/>
      <c r="J2" s="81"/>
      <c r="K2" s="81"/>
      <c r="L2" s="81"/>
      <c r="M2" s="81"/>
      <c r="N2" s="81"/>
      <c r="O2" s="81"/>
    </row>
    <row r="3" spans="1:1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>
      <c r="A4" s="83" t="s">
        <v>2</v>
      </c>
      <c r="B4" s="83"/>
      <c r="C4" s="83"/>
      <c r="D4" s="83"/>
      <c r="E4" s="83"/>
      <c r="F4" s="83"/>
      <c r="G4" s="83"/>
      <c r="H4" s="83"/>
      <c r="I4" s="83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82" t="s">
        <v>141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84" t="s">
        <v>5</v>
      </c>
      <c r="O8" s="84"/>
    </row>
    <row r="9" spans="1:15" ht="45" customHeight="1">
      <c r="A9" s="13" t="s">
        <v>6</v>
      </c>
      <c r="B9" s="79" t="s">
        <v>129</v>
      </c>
      <c r="C9" s="79"/>
      <c r="D9" s="79"/>
      <c r="E9" s="79"/>
      <c r="F9" s="79"/>
      <c r="G9" s="79"/>
      <c r="H9" s="79"/>
      <c r="I9" s="79"/>
      <c r="J9" s="79"/>
      <c r="K9" s="79"/>
      <c r="L9" s="76" t="s">
        <v>7</v>
      </c>
      <c r="M9" s="76"/>
      <c r="N9" s="80" t="s">
        <v>118</v>
      </c>
      <c r="O9" s="80"/>
    </row>
    <row r="10" spans="1:15">
      <c r="A10" s="4" t="s">
        <v>9</v>
      </c>
      <c r="B10" s="75">
        <v>0</v>
      </c>
      <c r="C10" s="75"/>
      <c r="D10" s="75"/>
      <c r="E10" s="75"/>
      <c r="F10" s="75"/>
      <c r="G10" s="75"/>
      <c r="H10" s="75"/>
      <c r="I10" s="75"/>
      <c r="J10" s="75"/>
      <c r="K10" s="75"/>
      <c r="L10" s="76" t="s">
        <v>10</v>
      </c>
      <c r="M10" s="76"/>
      <c r="N10" s="77">
        <v>3510600000</v>
      </c>
      <c r="O10" s="77"/>
    </row>
    <row r="11" spans="1:15" ht="15.75" customHeight="1">
      <c r="A11" s="4" t="s">
        <v>11</v>
      </c>
      <c r="B11" s="75" t="s">
        <v>114</v>
      </c>
      <c r="C11" s="75"/>
      <c r="D11" s="75"/>
      <c r="E11" s="75"/>
      <c r="F11" s="75"/>
      <c r="G11" s="75"/>
      <c r="H11" s="75"/>
      <c r="I11" s="75"/>
      <c r="J11" s="75"/>
      <c r="K11" s="75"/>
      <c r="L11" s="78" t="s">
        <v>12</v>
      </c>
      <c r="M11" s="78"/>
      <c r="N11" s="77">
        <v>430</v>
      </c>
      <c r="O11" s="77"/>
    </row>
    <row r="12" spans="1:15">
      <c r="A12" s="69" t="s">
        <v>13</v>
      </c>
      <c r="B12" s="69"/>
      <c r="C12" s="69"/>
      <c r="D12" s="69"/>
      <c r="E12" s="74"/>
      <c r="F12" s="74"/>
      <c r="G12" s="73"/>
      <c r="H12" s="73"/>
      <c r="I12" s="73"/>
      <c r="J12" s="73"/>
      <c r="K12" s="73"/>
      <c r="L12" s="73"/>
      <c r="M12" s="73"/>
      <c r="N12" s="25"/>
      <c r="O12" s="26"/>
    </row>
    <row r="13" spans="1:15">
      <c r="A13" s="69" t="s">
        <v>14</v>
      </c>
      <c r="B13" s="69"/>
      <c r="C13" s="69"/>
      <c r="D13" s="69"/>
      <c r="E13" s="72"/>
      <c r="F13" s="72"/>
      <c r="G13" s="71" t="s">
        <v>4</v>
      </c>
      <c r="H13" s="71"/>
      <c r="I13" s="71"/>
      <c r="J13" s="71"/>
      <c r="K13" s="71"/>
      <c r="L13" s="71"/>
      <c r="M13" s="71"/>
      <c r="N13" s="71"/>
      <c r="O13" s="71"/>
    </row>
    <row r="14" spans="1:15">
      <c r="A14" s="69" t="s">
        <v>15</v>
      </c>
      <c r="B14" s="69"/>
      <c r="C14" s="69"/>
      <c r="D14" s="69"/>
      <c r="E14" s="70"/>
      <c r="F14" s="70"/>
      <c r="G14" s="71" t="s">
        <v>16</v>
      </c>
      <c r="H14" s="71"/>
      <c r="I14" s="71"/>
      <c r="J14" s="71"/>
      <c r="K14" s="71"/>
      <c r="L14" s="71"/>
      <c r="M14" s="71"/>
      <c r="N14" s="71"/>
      <c r="O14" s="71"/>
    </row>
    <row r="15" spans="1:15" ht="33" customHeight="1">
      <c r="A15" s="69" t="s">
        <v>17</v>
      </c>
      <c r="B15" s="69"/>
      <c r="C15" s="69"/>
      <c r="D15" s="69"/>
      <c r="E15" s="72" t="s">
        <v>115</v>
      </c>
      <c r="F15" s="72"/>
      <c r="G15" s="73" t="s">
        <v>117</v>
      </c>
      <c r="H15" s="73"/>
      <c r="I15" s="73"/>
      <c r="J15" s="73"/>
      <c r="K15" s="73"/>
      <c r="L15" s="73"/>
      <c r="M15" s="73"/>
      <c r="N15" s="73"/>
      <c r="O15" s="73"/>
    </row>
    <row r="16" spans="1:15" ht="16.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7.2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3.25" customHeight="1" thickTop="1" thickBot="1">
      <c r="A18" s="64" t="s">
        <v>20</v>
      </c>
      <c r="B18" s="64" t="s">
        <v>21</v>
      </c>
      <c r="C18" s="64" t="s">
        <v>22</v>
      </c>
      <c r="D18" s="64" t="s">
        <v>23</v>
      </c>
      <c r="E18" s="64" t="s">
        <v>24</v>
      </c>
      <c r="F18" s="64"/>
      <c r="G18" s="64" t="s">
        <v>25</v>
      </c>
      <c r="H18" s="64" t="s">
        <v>26</v>
      </c>
      <c r="I18" s="64" t="s">
        <v>27</v>
      </c>
      <c r="J18" s="64" t="s">
        <v>28</v>
      </c>
      <c r="K18" s="64"/>
      <c r="L18" s="64"/>
      <c r="M18" s="64"/>
      <c r="N18" s="64" t="s">
        <v>29</v>
      </c>
      <c r="O18" s="64"/>
    </row>
    <row r="19" spans="1:15" ht="16.5" thickTop="1" thickBot="1">
      <c r="A19" s="64"/>
      <c r="B19" s="64"/>
      <c r="C19" s="64"/>
      <c r="D19" s="64"/>
      <c r="E19" s="64" t="s">
        <v>30</v>
      </c>
      <c r="F19" s="66" t="s">
        <v>31</v>
      </c>
      <c r="G19" s="64"/>
      <c r="H19" s="64"/>
      <c r="I19" s="64"/>
      <c r="J19" s="64" t="s">
        <v>30</v>
      </c>
      <c r="K19" s="64" t="s">
        <v>32</v>
      </c>
      <c r="L19" s="64"/>
      <c r="M19" s="64"/>
      <c r="N19" s="64"/>
      <c r="O19" s="64"/>
    </row>
    <row r="20" spans="1:15" ht="23.25" customHeight="1" thickTop="1" thickBot="1">
      <c r="A20" s="64"/>
      <c r="B20" s="64"/>
      <c r="C20" s="64"/>
      <c r="D20" s="64"/>
      <c r="E20" s="64"/>
      <c r="F20" s="66"/>
      <c r="G20" s="64"/>
      <c r="H20" s="64"/>
      <c r="I20" s="64"/>
      <c r="J20" s="64"/>
      <c r="K20" s="66" t="s">
        <v>33</v>
      </c>
      <c r="L20" s="66" t="s">
        <v>34</v>
      </c>
      <c r="M20" s="66"/>
      <c r="N20" s="65" t="s">
        <v>30</v>
      </c>
      <c r="O20" s="66" t="s">
        <v>35</v>
      </c>
    </row>
    <row r="21" spans="1:15" ht="42.75" thickTop="1" thickBot="1">
      <c r="A21" s="64"/>
      <c r="B21" s="64"/>
      <c r="C21" s="64"/>
      <c r="D21" s="64"/>
      <c r="E21" s="64"/>
      <c r="F21" s="66"/>
      <c r="G21" s="64"/>
      <c r="H21" s="64"/>
      <c r="I21" s="64"/>
      <c r="J21" s="64"/>
      <c r="K21" s="66"/>
      <c r="L21" s="31" t="s">
        <v>30</v>
      </c>
      <c r="M21" s="52" t="s">
        <v>36</v>
      </c>
      <c r="N21" s="65"/>
      <c r="O21" s="66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Петр!D23+Пант!D23</f>
        <v>29570</v>
      </c>
      <c r="E23" s="29">
        <f>Петр!E23+Пант!E23</f>
        <v>2840.37</v>
      </c>
      <c r="F23" s="29">
        <f>Петр!F23+Пант!F23</f>
        <v>0</v>
      </c>
      <c r="G23" s="29">
        <f>Петр!G23+Пант!G23</f>
        <v>0</v>
      </c>
      <c r="H23" s="29">
        <f>Петр!H23+Пант!H23</f>
        <v>0</v>
      </c>
      <c r="I23" s="29">
        <f>Петр!I23+Пант!I23</f>
        <v>9152.7999999999993</v>
      </c>
      <c r="J23" s="53" t="s">
        <v>38</v>
      </c>
      <c r="K23" s="53" t="s">
        <v>38</v>
      </c>
      <c r="L23" s="53" t="s">
        <v>38</v>
      </c>
      <c r="M23" s="53" t="s">
        <v>38</v>
      </c>
      <c r="N23" s="29">
        <f>Петр!N23+Пант!N23</f>
        <v>1691.18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29">
        <f>Петр!D24+Пант!D24</f>
        <v>28295</v>
      </c>
      <c r="E24" s="53" t="s">
        <v>38</v>
      </c>
      <c r="F24" s="53" t="s">
        <v>38</v>
      </c>
      <c r="G24" s="53" t="s">
        <v>38</v>
      </c>
      <c r="H24" s="53" t="s">
        <v>38</v>
      </c>
      <c r="I24" s="29">
        <f>Петр!I24+Пант!I24</f>
        <v>8407.76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29">
        <f>Петр!D25+Пант!D25</f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29">
        <f>Петр!I25+Пант!I25</f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29">
        <f>Петр!D26+Пант!D26</f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29">
        <f>Петр!I26+Пант!I26</f>
        <v>0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29">
        <f>Петр!D27+Пант!D27</f>
        <v>0</v>
      </c>
      <c r="E27" s="53" t="s">
        <v>38</v>
      </c>
      <c r="F27" s="53" t="s">
        <v>38</v>
      </c>
      <c r="G27" s="53" t="s">
        <v>38</v>
      </c>
      <c r="H27" s="53" t="s">
        <v>38</v>
      </c>
      <c r="I27" s="29">
        <f>Петр!I27+Пант!I27</f>
        <v>745.04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29">
        <f>Петр!D28+Пант!D28</f>
        <v>1275</v>
      </c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Петр!D29+Пант!D29</f>
        <v>31138.5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Петр!J29+Пант!J29</f>
        <v>10301.99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>
        <f>Петр!D30+Пант!D30</f>
        <v>0</v>
      </c>
      <c r="E30" s="29"/>
      <c r="F30" s="53"/>
      <c r="G30" s="53"/>
      <c r="H30" s="53"/>
      <c r="I30" s="53"/>
      <c r="J30" s="29">
        <f>Петр!J30+Пант!J30</f>
        <v>0</v>
      </c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Петр!D31+Пант!D31</f>
        <v>31138.5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Петр!J31+Пант!J31</f>
        <v>10301.99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Петр!D32+Пант!D32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Петр!J32+Пант!J32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29">
        <f>Петр!D33+Пант!D33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29">
        <f>Петр!J33+Пант!J33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29">
        <f>Петр!D34+Пант!D34</f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29">
        <f>Петр!J34+Пант!J34</f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29">
        <f>Петр!D35+Пант!D35</f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29">
        <f>Петр!J35+Пант!J35</f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29">
        <f>Петр!D36+Пант!D36</f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29">
        <f>Петр!J36+Пант!J36</f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Петр!D37+Пант!D37</f>
        <v>31138.5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Петр!J37+Пант!J37</f>
        <v>10301.99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29">
        <f>Петр!D38+Пант!D38</f>
        <v>2840</v>
      </c>
      <c r="E38" s="53" t="s">
        <v>38</v>
      </c>
      <c r="F38" s="53" t="s">
        <v>38</v>
      </c>
      <c r="G38" s="53" t="s">
        <v>38</v>
      </c>
      <c r="H38" s="53" t="s">
        <v>38</v>
      </c>
      <c r="I38" s="53" t="s">
        <v>38</v>
      </c>
      <c r="J38" s="29">
        <f>Петр!J38+Пант!J38</f>
        <v>1275.03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29">
        <f>Петр!D39+Пант!D39</f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29">
        <f>Петр!J39+Пант!J39</f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29">
        <f>Петр!D40+Пант!D40</f>
        <v>28295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29">
        <f>Петр!J40+Пант!J40</f>
        <v>9023.4599999999991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29">
        <f>Петр!D41+Пант!D41</f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29">
        <f>Петр!J41+Пант!J41</f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29">
        <f>Петр!D42+Пант!D42</f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29">
        <f>Петр!J42+Пант!J42</f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29">
        <f>Петр!D43+Пант!D43</f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29">
        <f>Петр!J43+Пант!J43</f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29">
        <f>Петр!D44+Пант!D44</f>
        <v>3.5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29">
        <f>Петр!J44+Пант!J44</f>
        <v>3.5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29">
        <f>Петр!D45+Пант!D45</f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29">
        <f>Петр!J45+Пант!J45</f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29">
        <f>Петр!D46+Пант!D46</f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29">
        <f>Петр!J46+Пант!J46</f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29">
        <f>Петр!D47+Пант!D47</f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29">
        <f>Петр!J47+Пант!J47</f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29">
        <f>Петр!D48+Пант!D48</f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29">
        <f>Петр!J48+Пант!J48</f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29">
        <f>Петр!D49+Пант!D49</f>
        <v>3.5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29">
        <f>Петр!J49+Пант!J49</f>
        <v>3.5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29">
        <f>Петр!D50+Пант!D50</f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29">
        <f>Петр!J50+Пант!J50</f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29">
        <f>Петр!D51+Пант!D51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29">
        <f>Петр!J51+Пант!J51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29">
        <f>Петр!D52+Пант!D52</f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29">
        <f>Петр!J52+Пант!J52</f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29">
        <f>Петр!D53+Пант!D53</f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29">
        <f>Петр!J53+Пант!J53</f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f>Петр!D54+Пант!D54</f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f>Петр!J54+Пант!J54</f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29">
        <f>Петр!D55+Пант!D55</f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29">
        <f>Петр!J55+Пант!J55</f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29">
        <f>Петр!D56+Пант!D56</f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29">
        <f>Петр!J56+Пант!J56</f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f>Петр!D57+Пант!D57</f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f>Петр!J57+Пант!J57</f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29">
        <f>Петр!D58+Пант!D58</f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29">
        <f>Петр!J58+Пант!J58</f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29">
        <f>Петр!D59+Пант!D59</f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29">
        <f>Петр!J59+Пант!J59</f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29">
        <f>Петр!D60+Пант!D60</f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29">
        <f>Петр!J60+Пант!J60</f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f>Петр!D61+Пант!D61</f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f>Петр!J61+Пант!J61</f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29">
        <f>Петр!D62+Пант!D62</f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29">
        <f>Петр!J62+Пант!J62</f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29">
        <f>Петр!D63+Пант!D63</f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29">
        <f>Петр!J63+Пант!J63</f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29">
        <f>Петр!D64+Пант!D64</f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29">
        <f>Петр!J64+Пант!J64</f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29">
        <f>Петр!D65+Пант!D65</f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29">
        <f>Петр!J65+Пант!J65</f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f>Петр!D66+Пант!D66</f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f>Петр!J66+Пант!J66</f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f>Петр!D67+Пант!D67</f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f>Петр!J67+Пант!J67</f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29">
        <f>Петр!D68+Пант!D68</f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29">
        <f>Петр!J68+Пант!J68</f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29">
        <f>Петр!D69+Пант!D69</f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29">
        <f>Петр!J69+Пант!J69</f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29">
        <f>Петр!D70+Пант!D70</f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29">
        <f>Петр!J70+Пант!J70</f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29">
        <f>Петр!D71+Пант!D71</f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29">
        <f>Петр!J71+Пант!J71</f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29">
        <f>Петр!D72+Пант!D72</f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29">
        <f>Петр!J72+Пант!J72</f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29">
        <f>Петр!D73+Пант!D73</f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29">
        <f>Петр!J73+Пант!J73</f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29">
        <f>Петр!D74+Пант!D74</f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29">
        <f>Петр!J74+Пант!J74</f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29">
        <f>Петр!D75+Пант!D75</f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29">
        <f>Петр!J75+Пант!J75</f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29">
        <f>Петр!D76+Пант!D76</f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29">
        <f>Петр!J76+Пант!J76</f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29">
        <f>Петр!D77+Пант!D77</f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29">
        <f>Петр!J77+Пант!J77</f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29">
        <f>Петр!D78+Пант!D78</f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29">
        <f>Петр!J78+Пант!J78</f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29">
        <f>Петр!D79+Пант!D79</f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29">
        <f>Петр!J79+Пант!J79</f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29">
        <f>Петр!D80+Пант!D80</f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29">
        <f>Петр!J80+Пант!J80</f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f>Петр!D81+Пант!D81</f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f>Петр!J81+Пант!J81</f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29">
        <f>Петр!D82+Пант!D82</f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29">
        <f>Петр!J82+Пант!J82</f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29">
        <f>Петр!D83+Пант!D83</f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29">
        <f>Петр!J83+Пант!J83</f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29">
        <f>Петр!D84+Пант!D84</f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29">
        <f>Петр!J84+Пант!J84</f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29">
        <f>Петр!D85+Пант!D85</f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29">
        <f>Петр!J85+Пант!J85</f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67">
        <v>0</v>
      </c>
      <c r="I89" s="67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63" t="s">
        <v>112</v>
      </c>
      <c r="I90" s="63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68">
        <v>0</v>
      </c>
      <c r="I91" s="68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63" t="s">
        <v>112</v>
      </c>
      <c r="I92" s="63"/>
      <c r="J92" s="1"/>
      <c r="K92" s="1"/>
      <c r="L92" s="1"/>
      <c r="M92" s="1"/>
      <c r="N92" s="1"/>
      <c r="O92" s="1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92"/>
  <sheetViews>
    <sheetView topLeftCell="A13" workbookViewId="0">
      <selection activeCell="D23" sqref="D23"/>
    </sheetView>
  </sheetViews>
  <sheetFormatPr defaultRowHeight="15"/>
  <cols>
    <col min="1" max="1" width="66.285156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81" t="s">
        <v>0</v>
      </c>
      <c r="J1" s="81"/>
      <c r="K1" s="81"/>
      <c r="L1" s="81"/>
      <c r="M1" s="81"/>
      <c r="N1" s="81"/>
      <c r="O1" s="81"/>
    </row>
    <row r="2" spans="1:15">
      <c r="A2" s="2"/>
      <c r="B2" s="2"/>
      <c r="C2" s="2"/>
      <c r="D2" s="2"/>
      <c r="E2" s="2"/>
      <c r="F2" s="2"/>
      <c r="G2" s="2"/>
      <c r="H2" s="2"/>
      <c r="I2" s="81"/>
      <c r="J2" s="81"/>
      <c r="K2" s="81"/>
      <c r="L2" s="81"/>
      <c r="M2" s="81"/>
      <c r="N2" s="81"/>
      <c r="O2" s="81"/>
    </row>
    <row r="3" spans="1:1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>
      <c r="A4" s="83" t="s">
        <v>2</v>
      </c>
      <c r="B4" s="83"/>
      <c r="C4" s="83"/>
      <c r="D4" s="83"/>
      <c r="E4" s="83"/>
      <c r="F4" s="83"/>
      <c r="G4" s="83"/>
      <c r="H4" s="83"/>
      <c r="I4" s="83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82" t="s">
        <v>141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84" t="s">
        <v>5</v>
      </c>
      <c r="O8" s="84"/>
    </row>
    <row r="9" spans="1:15" ht="47.25" customHeight="1">
      <c r="A9" s="13" t="s">
        <v>6</v>
      </c>
      <c r="B9" s="79" t="s">
        <v>130</v>
      </c>
      <c r="C9" s="79"/>
      <c r="D9" s="79"/>
      <c r="E9" s="79"/>
      <c r="F9" s="79"/>
      <c r="G9" s="79"/>
      <c r="H9" s="79"/>
      <c r="I9" s="79"/>
      <c r="J9" s="79"/>
      <c r="K9" s="79"/>
      <c r="L9" s="76" t="s">
        <v>7</v>
      </c>
      <c r="M9" s="76"/>
      <c r="N9" s="80" t="s">
        <v>118</v>
      </c>
      <c r="O9" s="80"/>
    </row>
    <row r="10" spans="1:15">
      <c r="A10" s="4" t="s">
        <v>9</v>
      </c>
      <c r="B10" s="75">
        <v>0</v>
      </c>
      <c r="C10" s="75"/>
      <c r="D10" s="75"/>
      <c r="E10" s="75"/>
      <c r="F10" s="75"/>
      <c r="G10" s="75"/>
      <c r="H10" s="75"/>
      <c r="I10" s="75"/>
      <c r="J10" s="75"/>
      <c r="K10" s="75"/>
      <c r="L10" s="76" t="s">
        <v>10</v>
      </c>
      <c r="M10" s="76"/>
      <c r="N10" s="77">
        <v>3510600000</v>
      </c>
      <c r="O10" s="77"/>
    </row>
    <row r="11" spans="1:15" ht="16.5" customHeight="1">
      <c r="A11" s="4" t="s">
        <v>11</v>
      </c>
      <c r="B11" s="75" t="s">
        <v>114</v>
      </c>
      <c r="C11" s="75"/>
      <c r="D11" s="75"/>
      <c r="E11" s="75"/>
      <c r="F11" s="75"/>
      <c r="G11" s="75"/>
      <c r="H11" s="75"/>
      <c r="I11" s="75"/>
      <c r="J11" s="75"/>
      <c r="K11" s="75"/>
      <c r="L11" s="78" t="s">
        <v>12</v>
      </c>
      <c r="M11" s="78"/>
      <c r="N11" s="77">
        <v>430</v>
      </c>
      <c r="O11" s="77"/>
    </row>
    <row r="12" spans="1:15">
      <c r="A12" s="69" t="s">
        <v>13</v>
      </c>
      <c r="B12" s="69"/>
      <c r="C12" s="69"/>
      <c r="D12" s="69"/>
      <c r="E12" s="74"/>
      <c r="F12" s="74"/>
      <c r="G12" s="73"/>
      <c r="H12" s="73"/>
      <c r="I12" s="73"/>
      <c r="J12" s="73"/>
      <c r="K12" s="73"/>
      <c r="L12" s="73"/>
      <c r="M12" s="73"/>
      <c r="N12" s="25"/>
      <c r="O12" s="26"/>
    </row>
    <row r="13" spans="1:15">
      <c r="A13" s="69" t="s">
        <v>14</v>
      </c>
      <c r="B13" s="69"/>
      <c r="C13" s="69"/>
      <c r="D13" s="69"/>
      <c r="E13" s="72"/>
      <c r="F13" s="72"/>
      <c r="G13" s="71" t="s">
        <v>4</v>
      </c>
      <c r="H13" s="71"/>
      <c r="I13" s="71"/>
      <c r="J13" s="71"/>
      <c r="K13" s="71"/>
      <c r="L13" s="71"/>
      <c r="M13" s="71"/>
      <c r="N13" s="71"/>
      <c r="O13" s="71"/>
    </row>
    <row r="14" spans="1:15">
      <c r="A14" s="69" t="s">
        <v>15</v>
      </c>
      <c r="B14" s="69"/>
      <c r="C14" s="69"/>
      <c r="D14" s="69"/>
      <c r="E14" s="70"/>
      <c r="F14" s="70"/>
      <c r="G14" s="71" t="s">
        <v>16</v>
      </c>
      <c r="H14" s="71"/>
      <c r="I14" s="71"/>
      <c r="J14" s="71"/>
      <c r="K14" s="71"/>
      <c r="L14" s="71"/>
      <c r="M14" s="71"/>
      <c r="N14" s="71"/>
      <c r="O14" s="71"/>
    </row>
    <row r="15" spans="1:15" ht="45.75" customHeight="1">
      <c r="A15" s="69" t="s">
        <v>17</v>
      </c>
      <c r="B15" s="69"/>
      <c r="C15" s="69"/>
      <c r="D15" s="69"/>
      <c r="E15" s="72" t="s">
        <v>115</v>
      </c>
      <c r="F15" s="72"/>
      <c r="G15" s="73" t="s">
        <v>116</v>
      </c>
      <c r="H15" s="73"/>
      <c r="I15" s="73"/>
      <c r="J15" s="73"/>
      <c r="K15" s="73"/>
      <c r="L15" s="73"/>
      <c r="M15" s="73"/>
      <c r="N15" s="73"/>
      <c r="O15" s="73"/>
    </row>
    <row r="16" spans="1:15" ht="15.7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.7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4.75" customHeight="1" thickTop="1" thickBot="1">
      <c r="A18" s="64" t="s">
        <v>20</v>
      </c>
      <c r="B18" s="64" t="s">
        <v>21</v>
      </c>
      <c r="C18" s="64" t="s">
        <v>22</v>
      </c>
      <c r="D18" s="64" t="s">
        <v>23</v>
      </c>
      <c r="E18" s="64" t="s">
        <v>24</v>
      </c>
      <c r="F18" s="64"/>
      <c r="G18" s="64" t="s">
        <v>25</v>
      </c>
      <c r="H18" s="64" t="s">
        <v>26</v>
      </c>
      <c r="I18" s="64" t="s">
        <v>27</v>
      </c>
      <c r="J18" s="64" t="s">
        <v>28</v>
      </c>
      <c r="K18" s="64"/>
      <c r="L18" s="64"/>
      <c r="M18" s="64"/>
      <c r="N18" s="64" t="s">
        <v>29</v>
      </c>
      <c r="O18" s="64"/>
    </row>
    <row r="19" spans="1:15" ht="16.5" thickTop="1" thickBot="1">
      <c r="A19" s="64"/>
      <c r="B19" s="64"/>
      <c r="C19" s="64"/>
      <c r="D19" s="64"/>
      <c r="E19" s="64" t="s">
        <v>30</v>
      </c>
      <c r="F19" s="66" t="s">
        <v>31</v>
      </c>
      <c r="G19" s="64"/>
      <c r="H19" s="64"/>
      <c r="I19" s="64"/>
      <c r="J19" s="64" t="s">
        <v>30</v>
      </c>
      <c r="K19" s="64" t="s">
        <v>32</v>
      </c>
      <c r="L19" s="64"/>
      <c r="M19" s="64"/>
      <c r="N19" s="64"/>
      <c r="O19" s="64"/>
    </row>
    <row r="20" spans="1:15" ht="24" customHeight="1" thickTop="1" thickBot="1">
      <c r="A20" s="64"/>
      <c r="B20" s="64"/>
      <c r="C20" s="64"/>
      <c r="D20" s="64"/>
      <c r="E20" s="64"/>
      <c r="F20" s="66"/>
      <c r="G20" s="64"/>
      <c r="H20" s="64"/>
      <c r="I20" s="64"/>
      <c r="J20" s="64"/>
      <c r="K20" s="66" t="s">
        <v>33</v>
      </c>
      <c r="L20" s="66" t="s">
        <v>34</v>
      </c>
      <c r="M20" s="66"/>
      <c r="N20" s="65" t="s">
        <v>30</v>
      </c>
      <c r="O20" s="66" t="s">
        <v>35</v>
      </c>
    </row>
    <row r="21" spans="1:15" ht="42.75" thickTop="1" thickBot="1">
      <c r="A21" s="64"/>
      <c r="B21" s="64"/>
      <c r="C21" s="64"/>
      <c r="D21" s="64"/>
      <c r="E21" s="64"/>
      <c r="F21" s="66"/>
      <c r="G21" s="64"/>
      <c r="H21" s="64"/>
      <c r="I21" s="64"/>
      <c r="J21" s="64"/>
      <c r="K21" s="66"/>
      <c r="L21" s="31" t="s">
        <v>30</v>
      </c>
      <c r="M21" s="52" t="s">
        <v>36</v>
      </c>
      <c r="N21" s="65"/>
      <c r="O21" s="66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28295</v>
      </c>
      <c r="E23" s="38"/>
      <c r="F23" s="38">
        <v>0</v>
      </c>
      <c r="G23" s="38">
        <v>0</v>
      </c>
      <c r="H23" s="38">
        <v>0</v>
      </c>
      <c r="I23" s="29">
        <f>SUM(I24:I27)</f>
        <v>8909.14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-114.31999999999971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28295</v>
      </c>
      <c r="E24" s="53"/>
      <c r="F24" s="53"/>
      <c r="G24" s="53"/>
      <c r="H24" s="53"/>
      <c r="I24" s="38">
        <v>8407.76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/>
      <c r="E25" s="53"/>
      <c r="F25" s="53"/>
      <c r="G25" s="53"/>
      <c r="H25" s="53"/>
      <c r="I25" s="38"/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/>
      <c r="E26" s="53"/>
      <c r="F26" s="53"/>
      <c r="G26" s="53"/>
      <c r="H26" s="53"/>
      <c r="I26" s="38"/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/>
      <c r="E27" s="53"/>
      <c r="F27" s="53"/>
      <c r="G27" s="53"/>
      <c r="H27" s="53"/>
      <c r="I27" s="38">
        <v>501.38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28295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9023.4599999999991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28295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9023.4599999999991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28295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9023.4599999999991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/>
      <c r="E38" s="53"/>
      <c r="F38" s="53"/>
      <c r="G38" s="53"/>
      <c r="H38" s="53"/>
      <c r="I38" s="53"/>
      <c r="J38" s="39"/>
      <c r="K38" s="39"/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/>
      <c r="E39" s="53"/>
      <c r="F39" s="53"/>
      <c r="G39" s="53"/>
      <c r="H39" s="53"/>
      <c r="I39" s="53"/>
      <c r="J39" s="39"/>
      <c r="K39" s="39"/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28295</v>
      </c>
      <c r="E40" s="53"/>
      <c r="F40" s="53"/>
      <c r="G40" s="53"/>
      <c r="H40" s="53"/>
      <c r="I40" s="53"/>
      <c r="J40" s="39">
        <v>9023.4599999999991</v>
      </c>
      <c r="K40" s="39"/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/>
      <c r="E41" s="53"/>
      <c r="F41" s="53"/>
      <c r="G41" s="53"/>
      <c r="H41" s="53"/>
      <c r="I41" s="53"/>
      <c r="J41" s="39"/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/>
      <c r="E49" s="53"/>
      <c r="F49" s="53"/>
      <c r="G49" s="53"/>
      <c r="H49" s="53"/>
      <c r="I49" s="53"/>
      <c r="J49" s="58"/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67">
        <v>0</v>
      </c>
      <c r="I89" s="67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63" t="s">
        <v>112</v>
      </c>
      <c r="I90" s="63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68">
        <v>0</v>
      </c>
      <c r="I91" s="68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63" t="s">
        <v>112</v>
      </c>
      <c r="I92" s="63"/>
      <c r="J92" s="1"/>
      <c r="K92" s="1"/>
      <c r="L92" s="1"/>
      <c r="M92" s="1"/>
      <c r="N92" s="1"/>
      <c r="O92" s="1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O92"/>
  <sheetViews>
    <sheetView topLeftCell="A19" workbookViewId="0">
      <selection activeCell="D23" sqref="D23"/>
    </sheetView>
  </sheetViews>
  <sheetFormatPr defaultRowHeight="15"/>
  <cols>
    <col min="1" max="1" width="68.710937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81" t="s">
        <v>0</v>
      </c>
      <c r="J1" s="81"/>
      <c r="K1" s="81"/>
      <c r="L1" s="81"/>
      <c r="M1" s="81"/>
      <c r="N1" s="81"/>
      <c r="O1" s="81"/>
    </row>
    <row r="2" spans="1:15">
      <c r="A2" s="2"/>
      <c r="B2" s="2"/>
      <c r="C2" s="2"/>
      <c r="D2" s="2"/>
      <c r="E2" s="2"/>
      <c r="F2" s="2"/>
      <c r="G2" s="2"/>
      <c r="H2" s="2"/>
      <c r="I2" s="81"/>
      <c r="J2" s="81"/>
      <c r="K2" s="81"/>
      <c r="L2" s="81"/>
      <c r="M2" s="81"/>
      <c r="N2" s="81"/>
      <c r="O2" s="81"/>
    </row>
    <row r="3" spans="1:1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>
      <c r="A4" s="83" t="s">
        <v>2</v>
      </c>
      <c r="B4" s="83"/>
      <c r="C4" s="83"/>
      <c r="D4" s="83"/>
      <c r="E4" s="83"/>
      <c r="F4" s="83"/>
      <c r="G4" s="83"/>
      <c r="H4" s="83"/>
      <c r="I4" s="83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82" t="s">
        <v>142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84" t="s">
        <v>5</v>
      </c>
      <c r="O8" s="84"/>
    </row>
    <row r="9" spans="1:15" ht="48" customHeight="1">
      <c r="A9" s="13" t="s">
        <v>6</v>
      </c>
      <c r="B9" s="79" t="s">
        <v>131</v>
      </c>
      <c r="C9" s="79"/>
      <c r="D9" s="79"/>
      <c r="E9" s="79"/>
      <c r="F9" s="79"/>
      <c r="G9" s="79"/>
      <c r="H9" s="79"/>
      <c r="I9" s="79"/>
      <c r="J9" s="79"/>
      <c r="K9" s="79"/>
      <c r="L9" s="76" t="s">
        <v>7</v>
      </c>
      <c r="M9" s="76"/>
      <c r="N9" s="80" t="s">
        <v>118</v>
      </c>
      <c r="O9" s="80"/>
    </row>
    <row r="10" spans="1:15">
      <c r="A10" s="4" t="s">
        <v>9</v>
      </c>
      <c r="B10" s="75">
        <v>0</v>
      </c>
      <c r="C10" s="75"/>
      <c r="D10" s="75"/>
      <c r="E10" s="75"/>
      <c r="F10" s="75"/>
      <c r="G10" s="75"/>
      <c r="H10" s="75"/>
      <c r="I10" s="75"/>
      <c r="J10" s="75"/>
      <c r="K10" s="75"/>
      <c r="L10" s="76" t="s">
        <v>10</v>
      </c>
      <c r="M10" s="76"/>
      <c r="N10" s="77">
        <v>3510600000</v>
      </c>
      <c r="O10" s="77"/>
    </row>
    <row r="11" spans="1:15" ht="15.75" customHeight="1">
      <c r="A11" s="4" t="s">
        <v>11</v>
      </c>
      <c r="B11" s="75" t="s">
        <v>114</v>
      </c>
      <c r="C11" s="75"/>
      <c r="D11" s="75"/>
      <c r="E11" s="75"/>
      <c r="F11" s="75"/>
      <c r="G11" s="75"/>
      <c r="H11" s="75"/>
      <c r="I11" s="75"/>
      <c r="J11" s="75"/>
      <c r="K11" s="75"/>
      <c r="L11" s="78" t="s">
        <v>12</v>
      </c>
      <c r="M11" s="78"/>
      <c r="N11" s="77">
        <v>430</v>
      </c>
      <c r="O11" s="77"/>
    </row>
    <row r="12" spans="1:15">
      <c r="A12" s="69" t="s">
        <v>13</v>
      </c>
      <c r="B12" s="69"/>
      <c r="C12" s="69"/>
      <c r="D12" s="69"/>
      <c r="E12" s="74"/>
      <c r="F12" s="74"/>
      <c r="G12" s="73"/>
      <c r="H12" s="73"/>
      <c r="I12" s="73"/>
      <c r="J12" s="73"/>
      <c r="K12" s="73"/>
      <c r="L12" s="73"/>
      <c r="M12" s="73"/>
      <c r="N12" s="25"/>
      <c r="O12" s="26"/>
    </row>
    <row r="13" spans="1:15">
      <c r="A13" s="69" t="s">
        <v>14</v>
      </c>
      <c r="B13" s="69"/>
      <c r="C13" s="69"/>
      <c r="D13" s="69"/>
      <c r="E13" s="72"/>
      <c r="F13" s="72"/>
      <c r="G13" s="71" t="s">
        <v>4</v>
      </c>
      <c r="H13" s="71"/>
      <c r="I13" s="71"/>
      <c r="J13" s="71"/>
      <c r="K13" s="71"/>
      <c r="L13" s="71"/>
      <c r="M13" s="71"/>
      <c r="N13" s="71"/>
      <c r="O13" s="71"/>
    </row>
    <row r="14" spans="1:15" ht="15" customHeight="1">
      <c r="A14" s="69" t="s">
        <v>15</v>
      </c>
      <c r="B14" s="69"/>
      <c r="C14" s="69"/>
      <c r="D14" s="69"/>
      <c r="E14" s="70"/>
      <c r="F14" s="70"/>
      <c r="G14" s="71" t="s">
        <v>16</v>
      </c>
      <c r="H14" s="71"/>
      <c r="I14" s="71"/>
      <c r="J14" s="71"/>
      <c r="K14" s="71"/>
      <c r="L14" s="71"/>
      <c r="M14" s="71"/>
      <c r="N14" s="71"/>
      <c r="O14" s="71"/>
    </row>
    <row r="15" spans="1:15" ht="40.5" customHeight="1">
      <c r="A15" s="69" t="s">
        <v>17</v>
      </c>
      <c r="B15" s="69"/>
      <c r="C15" s="69"/>
      <c r="D15" s="69"/>
      <c r="E15" s="72" t="s">
        <v>115</v>
      </c>
      <c r="F15" s="72"/>
      <c r="G15" s="73" t="s">
        <v>116</v>
      </c>
      <c r="H15" s="73"/>
      <c r="I15" s="73"/>
      <c r="J15" s="73"/>
      <c r="K15" s="73"/>
      <c r="L15" s="73"/>
      <c r="M15" s="73"/>
      <c r="N15" s="73"/>
      <c r="O15" s="73"/>
    </row>
    <row r="16" spans="1:15" ht="15.7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.7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2.5" customHeight="1" thickTop="1" thickBot="1">
      <c r="A18" s="64" t="s">
        <v>20</v>
      </c>
      <c r="B18" s="64" t="s">
        <v>21</v>
      </c>
      <c r="C18" s="64" t="s">
        <v>22</v>
      </c>
      <c r="D18" s="64" t="s">
        <v>23</v>
      </c>
      <c r="E18" s="64" t="s">
        <v>24</v>
      </c>
      <c r="F18" s="64"/>
      <c r="G18" s="64" t="s">
        <v>25</v>
      </c>
      <c r="H18" s="64" t="s">
        <v>26</v>
      </c>
      <c r="I18" s="64" t="s">
        <v>27</v>
      </c>
      <c r="J18" s="64" t="s">
        <v>28</v>
      </c>
      <c r="K18" s="64"/>
      <c r="L18" s="64"/>
      <c r="M18" s="64"/>
      <c r="N18" s="64" t="s">
        <v>29</v>
      </c>
      <c r="O18" s="64"/>
    </row>
    <row r="19" spans="1:15" ht="16.5" thickTop="1" thickBot="1">
      <c r="A19" s="64"/>
      <c r="B19" s="64"/>
      <c r="C19" s="64"/>
      <c r="D19" s="64"/>
      <c r="E19" s="64" t="s">
        <v>30</v>
      </c>
      <c r="F19" s="66" t="s">
        <v>31</v>
      </c>
      <c r="G19" s="64"/>
      <c r="H19" s="64"/>
      <c r="I19" s="64"/>
      <c r="J19" s="64" t="s">
        <v>30</v>
      </c>
      <c r="K19" s="64" t="s">
        <v>32</v>
      </c>
      <c r="L19" s="64"/>
      <c r="M19" s="64"/>
      <c r="N19" s="64"/>
      <c r="O19" s="64"/>
    </row>
    <row r="20" spans="1:15" ht="24" customHeight="1" thickTop="1" thickBot="1">
      <c r="A20" s="64"/>
      <c r="B20" s="64"/>
      <c r="C20" s="64"/>
      <c r="D20" s="64"/>
      <c r="E20" s="64"/>
      <c r="F20" s="66"/>
      <c r="G20" s="64"/>
      <c r="H20" s="64"/>
      <c r="I20" s="64"/>
      <c r="J20" s="64"/>
      <c r="K20" s="66" t="s">
        <v>33</v>
      </c>
      <c r="L20" s="66" t="s">
        <v>34</v>
      </c>
      <c r="M20" s="66"/>
      <c r="N20" s="65" t="s">
        <v>30</v>
      </c>
      <c r="O20" s="66" t="s">
        <v>35</v>
      </c>
    </row>
    <row r="21" spans="1:15" ht="42.75" thickTop="1" thickBot="1">
      <c r="A21" s="64"/>
      <c r="B21" s="64"/>
      <c r="C21" s="64"/>
      <c r="D21" s="64"/>
      <c r="E21" s="64"/>
      <c r="F21" s="66"/>
      <c r="G21" s="64"/>
      <c r="H21" s="64"/>
      <c r="I21" s="64"/>
      <c r="J21" s="64"/>
      <c r="K21" s="66"/>
      <c r="L21" s="31" t="s">
        <v>30</v>
      </c>
      <c r="M21" s="52" t="s">
        <v>36</v>
      </c>
      <c r="N21" s="65"/>
      <c r="O21" s="66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1275</v>
      </c>
      <c r="E23" s="38">
        <v>2840.37</v>
      </c>
      <c r="F23" s="38">
        <v>0</v>
      </c>
      <c r="G23" s="38">
        <v>0</v>
      </c>
      <c r="H23" s="38">
        <v>0</v>
      </c>
      <c r="I23" s="29">
        <f>SUM(I24:I27)</f>
        <v>243.66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1805.4999999999998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38">
        <v>0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/>
      <c r="E27" s="53"/>
      <c r="F27" s="53"/>
      <c r="G27" s="53"/>
      <c r="H27" s="53"/>
      <c r="I27" s="38">
        <v>243.66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>
        <v>1275</v>
      </c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2843.5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1278.53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2843.5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1278.53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2843.5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1278.53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>
        <v>2840</v>
      </c>
      <c r="E38" s="53"/>
      <c r="F38" s="53"/>
      <c r="G38" s="53"/>
      <c r="H38" s="53"/>
      <c r="I38" s="53"/>
      <c r="J38" s="39">
        <v>1275.03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/>
      <c r="E39" s="53"/>
      <c r="F39" s="53"/>
      <c r="G39" s="53"/>
      <c r="H39" s="53"/>
      <c r="I39" s="53"/>
      <c r="J39" s="39"/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39"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3.5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3.5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3.5</v>
      </c>
      <c r="E49" s="53"/>
      <c r="F49" s="53"/>
      <c r="G49" s="53"/>
      <c r="H49" s="53"/>
      <c r="I49" s="53"/>
      <c r="J49" s="58">
        <v>3.5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4.2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67">
        <v>0</v>
      </c>
      <c r="I89" s="67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63" t="s">
        <v>112</v>
      </c>
      <c r="I90" s="63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68">
        <v>0</v>
      </c>
      <c r="I91" s="68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63" t="s">
        <v>112</v>
      </c>
      <c r="I92" s="63"/>
      <c r="J92" s="1"/>
      <c r="K92" s="1"/>
      <c r="L92" s="1"/>
      <c r="M92" s="1"/>
      <c r="N92" s="1"/>
      <c r="O92" s="1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O92"/>
  <sheetViews>
    <sheetView topLeftCell="A16" workbookViewId="0">
      <selection activeCell="A6" sqref="A6:O6"/>
    </sheetView>
  </sheetViews>
  <sheetFormatPr defaultRowHeight="15"/>
  <cols>
    <col min="1" max="1" width="70.1406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81" t="s">
        <v>0</v>
      </c>
      <c r="J1" s="81"/>
      <c r="K1" s="81"/>
      <c r="L1" s="81"/>
      <c r="M1" s="81"/>
      <c r="N1" s="81"/>
      <c r="O1" s="81"/>
    </row>
    <row r="2" spans="1:15">
      <c r="A2" s="2"/>
      <c r="B2" s="2"/>
      <c r="C2" s="2"/>
      <c r="D2" s="2"/>
      <c r="E2" s="2"/>
      <c r="F2" s="2"/>
      <c r="G2" s="2"/>
      <c r="H2" s="2"/>
      <c r="I2" s="81"/>
      <c r="J2" s="81"/>
      <c r="K2" s="81"/>
      <c r="L2" s="81"/>
      <c r="M2" s="81"/>
      <c r="N2" s="81"/>
      <c r="O2" s="81"/>
    </row>
    <row r="3" spans="1:1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>
      <c r="A4" s="83" t="s">
        <v>2</v>
      </c>
      <c r="B4" s="83"/>
      <c r="C4" s="83"/>
      <c r="D4" s="83"/>
      <c r="E4" s="83"/>
      <c r="F4" s="83"/>
      <c r="G4" s="83"/>
      <c r="H4" s="83"/>
      <c r="I4" s="83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82" t="s">
        <v>141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84" t="s">
        <v>5</v>
      </c>
      <c r="O8" s="84"/>
    </row>
    <row r="9" spans="1:15" ht="30" customHeight="1">
      <c r="A9" s="13" t="s">
        <v>6</v>
      </c>
      <c r="B9" s="79" t="s">
        <v>132</v>
      </c>
      <c r="C9" s="79"/>
      <c r="D9" s="79"/>
      <c r="E9" s="79"/>
      <c r="F9" s="79"/>
      <c r="G9" s="79"/>
      <c r="H9" s="79"/>
      <c r="I9" s="79"/>
      <c r="J9" s="79"/>
      <c r="K9" s="79"/>
      <c r="L9" s="76" t="s">
        <v>7</v>
      </c>
      <c r="M9" s="76"/>
      <c r="N9" s="80" t="s">
        <v>118</v>
      </c>
      <c r="O9" s="80"/>
    </row>
    <row r="10" spans="1:15">
      <c r="A10" s="4" t="s">
        <v>9</v>
      </c>
      <c r="B10" s="75">
        <v>0</v>
      </c>
      <c r="C10" s="75"/>
      <c r="D10" s="75"/>
      <c r="E10" s="75"/>
      <c r="F10" s="75"/>
      <c r="G10" s="75"/>
      <c r="H10" s="75"/>
      <c r="I10" s="75"/>
      <c r="J10" s="75"/>
      <c r="K10" s="75"/>
      <c r="L10" s="76" t="s">
        <v>10</v>
      </c>
      <c r="M10" s="76"/>
      <c r="N10" s="77">
        <v>3510600000</v>
      </c>
      <c r="O10" s="77"/>
    </row>
    <row r="11" spans="1:15" ht="19.5" customHeight="1">
      <c r="A11" s="4" t="s">
        <v>11</v>
      </c>
      <c r="B11" s="75" t="s">
        <v>114</v>
      </c>
      <c r="C11" s="75"/>
      <c r="D11" s="75"/>
      <c r="E11" s="75"/>
      <c r="F11" s="75"/>
      <c r="G11" s="75"/>
      <c r="H11" s="75"/>
      <c r="I11" s="75"/>
      <c r="J11" s="75"/>
      <c r="K11" s="75"/>
      <c r="L11" s="78" t="s">
        <v>12</v>
      </c>
      <c r="M11" s="78"/>
      <c r="N11" s="77">
        <v>430</v>
      </c>
      <c r="O11" s="77"/>
    </row>
    <row r="12" spans="1:15">
      <c r="A12" s="69" t="s">
        <v>13</v>
      </c>
      <c r="B12" s="69"/>
      <c r="C12" s="69"/>
      <c r="D12" s="69"/>
      <c r="E12" s="74"/>
      <c r="F12" s="74"/>
      <c r="G12" s="73"/>
      <c r="H12" s="73"/>
      <c r="I12" s="73"/>
      <c r="J12" s="73"/>
      <c r="K12" s="73"/>
      <c r="L12" s="73"/>
      <c r="M12" s="73"/>
      <c r="N12" s="25"/>
      <c r="O12" s="26"/>
    </row>
    <row r="13" spans="1:15">
      <c r="A13" s="69" t="s">
        <v>14</v>
      </c>
      <c r="B13" s="69"/>
      <c r="C13" s="69"/>
      <c r="D13" s="69"/>
      <c r="E13" s="72"/>
      <c r="F13" s="72"/>
      <c r="G13" s="71" t="s">
        <v>4</v>
      </c>
      <c r="H13" s="71"/>
      <c r="I13" s="71"/>
      <c r="J13" s="71"/>
      <c r="K13" s="71"/>
      <c r="L13" s="71"/>
      <c r="M13" s="71"/>
      <c r="N13" s="71"/>
      <c r="O13" s="71"/>
    </row>
    <row r="14" spans="1:15">
      <c r="A14" s="69" t="s">
        <v>15</v>
      </c>
      <c r="B14" s="69"/>
      <c r="C14" s="69"/>
      <c r="D14" s="69"/>
      <c r="E14" s="70"/>
      <c r="F14" s="70"/>
      <c r="G14" s="71" t="s">
        <v>16</v>
      </c>
      <c r="H14" s="71"/>
      <c r="I14" s="71"/>
      <c r="J14" s="71"/>
      <c r="K14" s="71"/>
      <c r="L14" s="71"/>
      <c r="M14" s="71"/>
      <c r="N14" s="71"/>
      <c r="O14" s="71"/>
    </row>
    <row r="15" spans="1:15" ht="39.75" customHeight="1">
      <c r="A15" s="69" t="s">
        <v>17</v>
      </c>
      <c r="B15" s="69"/>
      <c r="C15" s="69"/>
      <c r="D15" s="69"/>
      <c r="E15" s="72" t="s">
        <v>115</v>
      </c>
      <c r="F15" s="72"/>
      <c r="G15" s="73" t="s">
        <v>116</v>
      </c>
      <c r="H15" s="73"/>
      <c r="I15" s="73"/>
      <c r="J15" s="73"/>
      <c r="K15" s="73"/>
      <c r="L15" s="73"/>
      <c r="M15" s="73"/>
      <c r="N15" s="73"/>
      <c r="O15" s="73"/>
    </row>
    <row r="16" spans="1:15" ht="15.7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4.2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4" customHeight="1" thickTop="1" thickBot="1">
      <c r="A18" s="64" t="s">
        <v>20</v>
      </c>
      <c r="B18" s="64" t="s">
        <v>21</v>
      </c>
      <c r="C18" s="64" t="s">
        <v>22</v>
      </c>
      <c r="D18" s="64" t="s">
        <v>23</v>
      </c>
      <c r="E18" s="64" t="s">
        <v>24</v>
      </c>
      <c r="F18" s="64"/>
      <c r="G18" s="64" t="s">
        <v>25</v>
      </c>
      <c r="H18" s="64" t="s">
        <v>26</v>
      </c>
      <c r="I18" s="64" t="s">
        <v>27</v>
      </c>
      <c r="J18" s="64" t="s">
        <v>28</v>
      </c>
      <c r="K18" s="64"/>
      <c r="L18" s="64"/>
      <c r="M18" s="64"/>
      <c r="N18" s="64" t="s">
        <v>29</v>
      </c>
      <c r="O18" s="64"/>
    </row>
    <row r="19" spans="1:15" ht="16.5" thickTop="1" thickBot="1">
      <c r="A19" s="64"/>
      <c r="B19" s="64"/>
      <c r="C19" s="64"/>
      <c r="D19" s="64"/>
      <c r="E19" s="64" t="s">
        <v>30</v>
      </c>
      <c r="F19" s="66" t="s">
        <v>31</v>
      </c>
      <c r="G19" s="64"/>
      <c r="H19" s="64"/>
      <c r="I19" s="64"/>
      <c r="J19" s="64" t="s">
        <v>30</v>
      </c>
      <c r="K19" s="64" t="s">
        <v>32</v>
      </c>
      <c r="L19" s="64"/>
      <c r="M19" s="64"/>
      <c r="N19" s="64"/>
      <c r="O19" s="64"/>
    </row>
    <row r="20" spans="1:15" ht="23.25" customHeight="1" thickTop="1" thickBot="1">
      <c r="A20" s="64"/>
      <c r="B20" s="64"/>
      <c r="C20" s="64"/>
      <c r="D20" s="64"/>
      <c r="E20" s="64"/>
      <c r="F20" s="66"/>
      <c r="G20" s="64"/>
      <c r="H20" s="64"/>
      <c r="I20" s="64"/>
      <c r="J20" s="64"/>
      <c r="K20" s="66" t="s">
        <v>33</v>
      </c>
      <c r="L20" s="66" t="s">
        <v>34</v>
      </c>
      <c r="M20" s="66"/>
      <c r="N20" s="65" t="s">
        <v>30</v>
      </c>
      <c r="O20" s="66" t="s">
        <v>35</v>
      </c>
    </row>
    <row r="21" spans="1:15" ht="42.75" thickTop="1" thickBot="1">
      <c r="A21" s="64"/>
      <c r="B21" s="64"/>
      <c r="C21" s="64"/>
      <c r="D21" s="64"/>
      <c r="E21" s="64"/>
      <c r="F21" s="66"/>
      <c r="G21" s="64"/>
      <c r="H21" s="64"/>
      <c r="I21" s="64"/>
      <c r="J21" s="64"/>
      <c r="K21" s="66"/>
      <c r="L21" s="31" t="s">
        <v>30</v>
      </c>
      <c r="M21" s="52" t="s">
        <v>36</v>
      </c>
      <c r="N21" s="65"/>
      <c r="O21" s="66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Суб!D23+НРом!D23</f>
        <v>15000</v>
      </c>
      <c r="E23" s="29">
        <f>Суб!E23+НРом!E23</f>
        <v>1385.1100000000001</v>
      </c>
      <c r="F23" s="29">
        <f>Суб!F23+НРом!F23</f>
        <v>0</v>
      </c>
      <c r="G23" s="29">
        <f>Суб!G23+НРом!G23</f>
        <v>0</v>
      </c>
      <c r="H23" s="29">
        <f>Суб!H23+НРом!H23</f>
        <v>0</v>
      </c>
      <c r="I23" s="29">
        <f>Суб!I23+НРом!I23</f>
        <v>4373.82</v>
      </c>
      <c r="J23" s="53" t="s">
        <v>38</v>
      </c>
      <c r="K23" s="53" t="s">
        <v>38</v>
      </c>
      <c r="L23" s="53" t="s">
        <v>38</v>
      </c>
      <c r="M23" s="53" t="s">
        <v>38</v>
      </c>
      <c r="N23" s="29">
        <f>Суб!N23+НРом!N23</f>
        <v>2315.37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29">
        <f>Суб!D24+НРом!D24</f>
        <v>15000</v>
      </c>
      <c r="E24" s="53" t="s">
        <v>38</v>
      </c>
      <c r="F24" s="53" t="s">
        <v>38</v>
      </c>
      <c r="G24" s="53" t="s">
        <v>38</v>
      </c>
      <c r="H24" s="53" t="s">
        <v>38</v>
      </c>
      <c r="I24" s="29">
        <f>Суб!I24+НРом!I24</f>
        <v>3219.04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29">
        <f>Суб!D25+НРом!D25</f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29">
        <f>Суб!I25+НРом!I25</f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29">
        <f>Суб!D26+НРом!D26</f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29">
        <f>Суб!I26+НРом!I26</f>
        <v>1.01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29">
        <f>Суб!D27+НРом!D27</f>
        <v>0</v>
      </c>
      <c r="E27" s="53" t="s">
        <v>38</v>
      </c>
      <c r="F27" s="53" t="s">
        <v>38</v>
      </c>
      <c r="G27" s="53" t="s">
        <v>38</v>
      </c>
      <c r="H27" s="53" t="s">
        <v>38</v>
      </c>
      <c r="I27" s="29">
        <f>Суб!I27+НРом!I27</f>
        <v>1153.77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29">
        <f>Суб!D28+НРом!D28</f>
        <v>0</v>
      </c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Суб!D29+НРом!D29</f>
        <v>15000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Суб!J29+НРом!J29</f>
        <v>3443.56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>
        <f>Суб!D30+НРом!D30</f>
        <v>0</v>
      </c>
      <c r="E30" s="29"/>
      <c r="F30" s="53"/>
      <c r="G30" s="53"/>
      <c r="H30" s="53"/>
      <c r="I30" s="53"/>
      <c r="J30" s="29">
        <f>Суб!J30+НРом!J30</f>
        <v>0</v>
      </c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Суб!D31+НРом!D31</f>
        <v>15000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Суб!J31+НРом!J31</f>
        <v>3443.56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Суб!D32+НРом!D32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Суб!J32+НРом!J32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29">
        <f>Суб!D33+НРом!D33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29">
        <f>Суб!J33+НРом!J33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29">
        <f>Суб!D34+НРом!D34</f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29">
        <f>Суб!J34+НРом!J34</f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29">
        <f>Суб!D35+НРом!D35</f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29">
        <f>Суб!J35+НРом!J35</f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29">
        <f>Суб!D36+НРом!D36</f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29">
        <f>Суб!J36+НРом!J36</f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Суб!D37+НРом!D37</f>
        <v>15000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Суб!J37+НРом!J37</f>
        <v>3443.56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29">
        <f>Суб!D38+НРом!D38</f>
        <v>0</v>
      </c>
      <c r="E38" s="53"/>
      <c r="F38" s="53"/>
      <c r="G38" s="53"/>
      <c r="H38" s="53"/>
      <c r="I38" s="53"/>
      <c r="J38" s="29">
        <f>Суб!J38+НРом!J38</f>
        <v>0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29">
        <f>Суб!D39+НРом!D39</f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29">
        <f>Суб!J39+НРом!J39</f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29">
        <f>Суб!D40+НРом!D40</f>
        <v>15000</v>
      </c>
      <c r="E40" s="53"/>
      <c r="F40" s="53"/>
      <c r="G40" s="53"/>
      <c r="H40" s="53"/>
      <c r="I40" s="53"/>
      <c r="J40" s="29">
        <f>Суб!J40+НРом!J40</f>
        <v>3443.56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29">
        <f>Суб!D41+НРом!D41</f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29">
        <f>Суб!J41+НРом!J41</f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29">
        <f>Суб!D42+НРом!D42</f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29">
        <f>Суб!J42+НРом!J42</f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29">
        <f>Суб!D43+НРом!D43</f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29">
        <f>Суб!J43+НРом!J43</f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29">
        <f>Суб!D44+НРом!D44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29">
        <f>Суб!J44+НРом!J44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29">
        <f>Суб!D45+НРом!D45</f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29">
        <f>Суб!J45+НРом!J45</f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29">
        <f>Суб!D46+НРом!D46</f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29">
        <f>Суб!J46+НРом!J46</f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29">
        <f>Суб!D47+НРом!D47</f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29">
        <f>Суб!J47+НРом!J47</f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29">
        <f>Суб!D48+НРом!D48</f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29">
        <f>Суб!J48+НРом!J48</f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29">
        <f>Суб!D49+НРом!D49</f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29">
        <f>Суб!J49+НРом!J49</f>
        <v>0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29">
        <f>Суб!D50+НРом!D50</f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29">
        <f>Суб!J50+НРом!J50</f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29">
        <f>Суб!D51+НРом!D51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29">
        <f>Суб!J51+НРом!J51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29">
        <f>Суб!D52+НРом!D52</f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29">
        <f>Суб!J52+НРом!J52</f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29">
        <f>Суб!D53+НРом!D53</f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29">
        <f>Суб!J53+НРом!J53</f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f>Суб!D54+НРом!D54</f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f>Суб!J54+НРом!J54</f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29">
        <f>Суб!D55+НРом!D55</f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29">
        <f>Суб!J55+НРом!J55</f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29">
        <f>Суб!D56+НРом!D56</f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29">
        <f>Суб!J56+НРом!J56</f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f>Суб!D57+НРом!D57</f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f>Суб!J57+НРом!J57</f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29">
        <f>Суб!D58+НРом!D58</f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29">
        <f>Суб!J58+НРом!J58</f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29">
        <f>Суб!D59+НРом!D59</f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29">
        <f>Суб!J59+НРом!J59</f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29">
        <f>Суб!D60+НРом!D60</f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29">
        <f>Суб!J60+НРом!J60</f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f>Суб!D61+НРом!D61</f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f>Суб!J61+НРом!J61</f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29">
        <f>Суб!D62+НРом!D62</f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29">
        <f>Суб!J62+НРом!J62</f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29">
        <f>Суб!D63+НРом!D63</f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29">
        <f>Суб!J63+НРом!J63</f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29">
        <f>Суб!D64+НРом!D64</f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29">
        <f>Суб!J64+НРом!J64</f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29">
        <f>Суб!D65+НРом!D65</f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29">
        <f>Суб!J65+НРом!J65</f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f>Суб!D66+НРом!D66</f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f>Суб!J66+НРом!J66</f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f>Суб!D67+НРом!D67</f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f>Суб!J67+НРом!J67</f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29">
        <f>Суб!D68+НРом!D68</f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29">
        <f>Суб!J68+НРом!J68</f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29">
        <f>Суб!D69+НРом!D69</f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29">
        <f>Суб!J69+НРом!J69</f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29">
        <f>Суб!D70+НРом!D70</f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29">
        <f>Суб!J70+НРом!J70</f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29">
        <f>Суб!D71+НРом!D71</f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29">
        <f>Суб!J71+НРом!J71</f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29">
        <f>Суб!D72+НРом!D72</f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29">
        <f>Суб!J72+НРом!J72</f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29">
        <f>Суб!D73+НРом!D73</f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29">
        <f>Суб!J73+НРом!J73</f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29">
        <f>Суб!D74+НРом!D74</f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29">
        <f>Суб!J74+НРом!J74</f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29">
        <f>Суб!D75+НРом!D75</f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29">
        <f>Суб!J75+НРом!J75</f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29">
        <f>Суб!D76+НРом!D76</f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29">
        <f>Суб!J76+НРом!J76</f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29">
        <f>Суб!D77+НРом!D77</f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29">
        <f>Суб!J77+НРом!J77</f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29">
        <f>Суб!D78+НРом!D78</f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29">
        <f>Суб!J78+НРом!J78</f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29">
        <f>Суб!D79+НРом!D79</f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29">
        <f>Суб!J79+НРом!J79</f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29">
        <f>Суб!D80+НРом!D80</f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29">
        <f>Суб!J80+НРом!J80</f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f>Суб!D81+НРом!D81</f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f>Суб!J81+НРом!J81</f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29">
        <f>Суб!D82+НРом!D82</f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29">
        <f>Суб!J82+НРом!J82</f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29">
        <f>Суб!D83+НРом!D83</f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29">
        <f>Суб!J83+НРом!J83</f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29">
        <f>Суб!D84+НРом!D84</f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29">
        <f>Суб!J84+НРом!J84</f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29">
        <f>Суб!D85+НРом!D85</f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29">
        <f>Суб!J85+НРом!J85</f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67">
        <v>0</v>
      </c>
      <c r="I89" s="67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63" t="s">
        <v>112</v>
      </c>
      <c r="I90" s="63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68">
        <v>0</v>
      </c>
      <c r="I91" s="68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63" t="s">
        <v>112</v>
      </c>
      <c r="I92" s="63"/>
      <c r="J92" s="1"/>
      <c r="K92" s="1"/>
      <c r="L92" s="1"/>
      <c r="M92" s="1"/>
      <c r="N92" s="1"/>
      <c r="O92" s="1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O92"/>
  <sheetViews>
    <sheetView topLeftCell="A13" workbookViewId="0">
      <selection activeCell="F28" sqref="F28"/>
    </sheetView>
  </sheetViews>
  <sheetFormatPr defaultRowHeight="15"/>
  <cols>
    <col min="1" max="1" width="69.425781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81" t="s">
        <v>0</v>
      </c>
      <c r="J1" s="81"/>
      <c r="K1" s="81"/>
      <c r="L1" s="81"/>
      <c r="M1" s="81"/>
      <c r="N1" s="81"/>
      <c r="O1" s="81"/>
    </row>
    <row r="2" spans="1:15">
      <c r="A2" s="2"/>
      <c r="B2" s="2"/>
      <c r="C2" s="2"/>
      <c r="D2" s="2"/>
      <c r="E2" s="2"/>
      <c r="F2" s="2"/>
      <c r="G2" s="2"/>
      <c r="H2" s="2"/>
      <c r="I2" s="81"/>
      <c r="J2" s="81"/>
      <c r="K2" s="81"/>
      <c r="L2" s="81"/>
      <c r="M2" s="81"/>
      <c r="N2" s="81"/>
      <c r="O2" s="81"/>
    </row>
    <row r="3" spans="1:1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>
      <c r="A4" s="83" t="s">
        <v>2</v>
      </c>
      <c r="B4" s="83"/>
      <c r="C4" s="83"/>
      <c r="D4" s="83"/>
      <c r="E4" s="83"/>
      <c r="F4" s="83"/>
      <c r="G4" s="83"/>
      <c r="H4" s="83"/>
      <c r="I4" s="83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82" t="s">
        <v>141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84" t="s">
        <v>5</v>
      </c>
      <c r="O8" s="84"/>
    </row>
    <row r="9" spans="1:15" ht="33.75" customHeight="1">
      <c r="A9" s="13" t="s">
        <v>6</v>
      </c>
      <c r="B9" s="79" t="s">
        <v>133</v>
      </c>
      <c r="C9" s="79"/>
      <c r="D9" s="79"/>
      <c r="E9" s="79"/>
      <c r="F9" s="79"/>
      <c r="G9" s="79"/>
      <c r="H9" s="79"/>
      <c r="I9" s="79"/>
      <c r="J9" s="79"/>
      <c r="K9" s="79"/>
      <c r="L9" s="76" t="s">
        <v>7</v>
      </c>
      <c r="M9" s="76"/>
      <c r="N9" s="80" t="s">
        <v>118</v>
      </c>
      <c r="O9" s="80"/>
    </row>
    <row r="10" spans="1:15">
      <c r="A10" s="4" t="s">
        <v>9</v>
      </c>
      <c r="B10" s="75">
        <v>0</v>
      </c>
      <c r="C10" s="75"/>
      <c r="D10" s="75"/>
      <c r="E10" s="75"/>
      <c r="F10" s="75"/>
      <c r="G10" s="75"/>
      <c r="H10" s="75"/>
      <c r="I10" s="75"/>
      <c r="J10" s="75"/>
      <c r="K10" s="75"/>
      <c r="L10" s="76" t="s">
        <v>10</v>
      </c>
      <c r="M10" s="76"/>
      <c r="N10" s="77">
        <v>3510600000</v>
      </c>
      <c r="O10" s="77"/>
    </row>
    <row r="11" spans="1:15" ht="15" customHeight="1">
      <c r="A11" s="4" t="s">
        <v>11</v>
      </c>
      <c r="B11" s="75" t="s">
        <v>114</v>
      </c>
      <c r="C11" s="75"/>
      <c r="D11" s="75"/>
      <c r="E11" s="75"/>
      <c r="F11" s="75"/>
      <c r="G11" s="75"/>
      <c r="H11" s="75"/>
      <c r="I11" s="75"/>
      <c r="J11" s="75"/>
      <c r="K11" s="75"/>
      <c r="L11" s="78" t="s">
        <v>12</v>
      </c>
      <c r="M11" s="78"/>
      <c r="N11" s="77">
        <v>430</v>
      </c>
      <c r="O11" s="77"/>
    </row>
    <row r="12" spans="1:15">
      <c r="A12" s="69" t="s">
        <v>13</v>
      </c>
      <c r="B12" s="69"/>
      <c r="C12" s="69"/>
      <c r="D12" s="69"/>
      <c r="E12" s="74"/>
      <c r="F12" s="74"/>
      <c r="G12" s="73"/>
      <c r="H12" s="73"/>
      <c r="I12" s="73"/>
      <c r="J12" s="73"/>
      <c r="K12" s="73"/>
      <c r="L12" s="73"/>
      <c r="M12" s="73"/>
      <c r="N12" s="25"/>
      <c r="O12" s="26"/>
    </row>
    <row r="13" spans="1:15">
      <c r="A13" s="69" t="s">
        <v>14</v>
      </c>
      <c r="B13" s="69"/>
      <c r="C13" s="69"/>
      <c r="D13" s="69"/>
      <c r="E13" s="72"/>
      <c r="F13" s="72"/>
      <c r="G13" s="71" t="s">
        <v>4</v>
      </c>
      <c r="H13" s="71"/>
      <c r="I13" s="71"/>
      <c r="J13" s="71"/>
      <c r="K13" s="71"/>
      <c r="L13" s="71"/>
      <c r="M13" s="71"/>
      <c r="N13" s="71"/>
      <c r="O13" s="71"/>
    </row>
    <row r="14" spans="1:15">
      <c r="A14" s="69" t="s">
        <v>15</v>
      </c>
      <c r="B14" s="69"/>
      <c r="C14" s="69"/>
      <c r="D14" s="69"/>
      <c r="E14" s="70"/>
      <c r="F14" s="70"/>
      <c r="G14" s="71" t="s">
        <v>16</v>
      </c>
      <c r="H14" s="71"/>
      <c r="I14" s="71"/>
      <c r="J14" s="71"/>
      <c r="K14" s="71"/>
      <c r="L14" s="71"/>
      <c r="M14" s="71"/>
      <c r="N14" s="71"/>
      <c r="O14" s="71"/>
    </row>
    <row r="15" spans="1:15" ht="45" customHeight="1">
      <c r="A15" s="69" t="s">
        <v>17</v>
      </c>
      <c r="B15" s="69"/>
      <c r="C15" s="69"/>
      <c r="D15" s="69"/>
      <c r="E15" s="72" t="s">
        <v>115</v>
      </c>
      <c r="F15" s="72"/>
      <c r="G15" s="73" t="s">
        <v>116</v>
      </c>
      <c r="H15" s="73"/>
      <c r="I15" s="73"/>
      <c r="J15" s="73"/>
      <c r="K15" s="73"/>
      <c r="L15" s="73"/>
      <c r="M15" s="73"/>
      <c r="N15" s="73"/>
      <c r="O15" s="73"/>
    </row>
    <row r="16" spans="1:15" ht="15.7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3.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4" customHeight="1" thickTop="1" thickBot="1">
      <c r="A18" s="64" t="s">
        <v>20</v>
      </c>
      <c r="B18" s="64" t="s">
        <v>21</v>
      </c>
      <c r="C18" s="64" t="s">
        <v>22</v>
      </c>
      <c r="D18" s="64" t="s">
        <v>23</v>
      </c>
      <c r="E18" s="64" t="s">
        <v>24</v>
      </c>
      <c r="F18" s="64"/>
      <c r="G18" s="64" t="s">
        <v>25</v>
      </c>
      <c r="H18" s="64" t="s">
        <v>26</v>
      </c>
      <c r="I18" s="64" t="s">
        <v>27</v>
      </c>
      <c r="J18" s="64" t="s">
        <v>28</v>
      </c>
      <c r="K18" s="64"/>
      <c r="L18" s="64"/>
      <c r="M18" s="64"/>
      <c r="N18" s="64" t="s">
        <v>29</v>
      </c>
      <c r="O18" s="64"/>
    </row>
    <row r="19" spans="1:15" ht="16.5" thickTop="1" thickBot="1">
      <c r="A19" s="64"/>
      <c r="B19" s="64"/>
      <c r="C19" s="64"/>
      <c r="D19" s="64"/>
      <c r="E19" s="64" t="s">
        <v>30</v>
      </c>
      <c r="F19" s="66" t="s">
        <v>31</v>
      </c>
      <c r="G19" s="64"/>
      <c r="H19" s="64"/>
      <c r="I19" s="64"/>
      <c r="J19" s="64" t="s">
        <v>30</v>
      </c>
      <c r="K19" s="64" t="s">
        <v>32</v>
      </c>
      <c r="L19" s="64"/>
      <c r="M19" s="64"/>
      <c r="N19" s="64"/>
      <c r="O19" s="64"/>
    </row>
    <row r="20" spans="1:15" ht="24.75" customHeight="1" thickTop="1" thickBot="1">
      <c r="A20" s="64"/>
      <c r="B20" s="64"/>
      <c r="C20" s="64"/>
      <c r="D20" s="64"/>
      <c r="E20" s="64"/>
      <c r="F20" s="66"/>
      <c r="G20" s="64"/>
      <c r="H20" s="64"/>
      <c r="I20" s="64"/>
      <c r="J20" s="64"/>
      <c r="K20" s="66" t="s">
        <v>33</v>
      </c>
      <c r="L20" s="66" t="s">
        <v>34</v>
      </c>
      <c r="M20" s="66"/>
      <c r="N20" s="65" t="s">
        <v>30</v>
      </c>
      <c r="O20" s="66" t="s">
        <v>35</v>
      </c>
    </row>
    <row r="21" spans="1:15" ht="42.75" thickTop="1" thickBot="1">
      <c r="A21" s="64"/>
      <c r="B21" s="64"/>
      <c r="C21" s="64"/>
      <c r="D21" s="64"/>
      <c r="E21" s="64"/>
      <c r="F21" s="66"/>
      <c r="G21" s="64"/>
      <c r="H21" s="64"/>
      <c r="I21" s="64"/>
      <c r="J21" s="64"/>
      <c r="K21" s="66"/>
      <c r="L21" s="31" t="s">
        <v>30</v>
      </c>
      <c r="M21" s="52" t="s">
        <v>36</v>
      </c>
      <c r="N21" s="65"/>
      <c r="O21" s="66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0</v>
      </c>
      <c r="E23" s="38">
        <v>35.72</v>
      </c>
      <c r="F23" s="38">
        <v>0</v>
      </c>
      <c r="G23" s="38">
        <v>0</v>
      </c>
      <c r="H23" s="38">
        <v>0</v>
      </c>
      <c r="I23" s="29">
        <f>SUM(I24:I27)</f>
        <v>1076.01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1111.73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/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38">
        <v>1.01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>
        <v>0</v>
      </c>
      <c r="E27" s="53" t="s">
        <v>38</v>
      </c>
      <c r="F27" s="53" t="s">
        <v>38</v>
      </c>
      <c r="G27" s="53" t="s">
        <v>38</v>
      </c>
      <c r="H27" s="53" t="s">
        <v>38</v>
      </c>
      <c r="I27" s="38">
        <v>1075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>
        <v>0</v>
      </c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0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0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0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0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0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>
        <v>0</v>
      </c>
      <c r="E38" s="53" t="s">
        <v>38</v>
      </c>
      <c r="F38" s="53" t="s">
        <v>38</v>
      </c>
      <c r="G38" s="53" t="s">
        <v>38</v>
      </c>
      <c r="H38" s="53" t="s">
        <v>38</v>
      </c>
      <c r="I38" s="53" t="s">
        <v>38</v>
      </c>
      <c r="J38" s="39">
        <v>0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39"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39"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58">
        <v>0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67">
        <v>0</v>
      </c>
      <c r="I89" s="67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63" t="s">
        <v>112</v>
      </c>
      <c r="I90" s="63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68">
        <v>0</v>
      </c>
      <c r="I91" s="68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63" t="s">
        <v>112</v>
      </c>
      <c r="I92" s="63"/>
      <c r="J92" s="1"/>
      <c r="K92" s="1"/>
      <c r="L92" s="1"/>
      <c r="M92" s="1"/>
      <c r="N92" s="1"/>
      <c r="O92" s="1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O92"/>
  <sheetViews>
    <sheetView topLeftCell="A19" workbookViewId="0">
      <selection activeCell="D24" sqref="D24"/>
    </sheetView>
  </sheetViews>
  <sheetFormatPr defaultRowHeight="15"/>
  <cols>
    <col min="1" max="1" width="70.1406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81" t="s">
        <v>0</v>
      </c>
      <c r="J1" s="81"/>
      <c r="K1" s="81"/>
      <c r="L1" s="81"/>
      <c r="M1" s="81"/>
      <c r="N1" s="81"/>
      <c r="O1" s="81"/>
    </row>
    <row r="2" spans="1:15">
      <c r="A2" s="2"/>
      <c r="B2" s="2"/>
      <c r="C2" s="2"/>
      <c r="D2" s="2"/>
      <c r="E2" s="2"/>
      <c r="F2" s="2"/>
      <c r="G2" s="2"/>
      <c r="H2" s="2"/>
      <c r="I2" s="81"/>
      <c r="J2" s="81"/>
      <c r="K2" s="81"/>
      <c r="L2" s="81"/>
      <c r="M2" s="81"/>
      <c r="N2" s="81"/>
      <c r="O2" s="81"/>
    </row>
    <row r="3" spans="1:1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>
      <c r="A4" s="83" t="s">
        <v>2</v>
      </c>
      <c r="B4" s="83"/>
      <c r="C4" s="83"/>
      <c r="D4" s="83"/>
      <c r="E4" s="83"/>
      <c r="F4" s="83"/>
      <c r="G4" s="83"/>
      <c r="H4" s="83"/>
      <c r="I4" s="83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82" t="s">
        <v>141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84" t="s">
        <v>5</v>
      </c>
      <c r="O8" s="84"/>
    </row>
    <row r="9" spans="1:15" ht="39" customHeight="1">
      <c r="A9" s="13" t="s">
        <v>6</v>
      </c>
      <c r="B9" s="79" t="s">
        <v>134</v>
      </c>
      <c r="C9" s="79"/>
      <c r="D9" s="79"/>
      <c r="E9" s="79"/>
      <c r="F9" s="79"/>
      <c r="G9" s="79"/>
      <c r="H9" s="79"/>
      <c r="I9" s="79"/>
      <c r="J9" s="79"/>
      <c r="K9" s="79"/>
      <c r="L9" s="76" t="s">
        <v>7</v>
      </c>
      <c r="M9" s="76"/>
      <c r="N9" s="80" t="s">
        <v>118</v>
      </c>
      <c r="O9" s="80"/>
    </row>
    <row r="10" spans="1:15">
      <c r="A10" s="4" t="s">
        <v>9</v>
      </c>
      <c r="B10" s="75">
        <v>0</v>
      </c>
      <c r="C10" s="75"/>
      <c r="D10" s="75"/>
      <c r="E10" s="75"/>
      <c r="F10" s="75"/>
      <c r="G10" s="75"/>
      <c r="H10" s="75"/>
      <c r="I10" s="75"/>
      <c r="J10" s="75"/>
      <c r="K10" s="75"/>
      <c r="L10" s="76" t="s">
        <v>10</v>
      </c>
      <c r="M10" s="76"/>
      <c r="N10" s="77">
        <v>3510600000</v>
      </c>
      <c r="O10" s="77"/>
    </row>
    <row r="11" spans="1:15" ht="20.25" customHeight="1">
      <c r="A11" s="4" t="s">
        <v>11</v>
      </c>
      <c r="B11" s="75" t="s">
        <v>114</v>
      </c>
      <c r="C11" s="75"/>
      <c r="D11" s="75"/>
      <c r="E11" s="75"/>
      <c r="F11" s="75"/>
      <c r="G11" s="75"/>
      <c r="H11" s="75"/>
      <c r="I11" s="75"/>
      <c r="J11" s="75"/>
      <c r="K11" s="75"/>
      <c r="L11" s="78" t="s">
        <v>12</v>
      </c>
      <c r="M11" s="78"/>
      <c r="N11" s="77">
        <v>430</v>
      </c>
      <c r="O11" s="77"/>
    </row>
    <row r="12" spans="1:15">
      <c r="A12" s="69" t="s">
        <v>13</v>
      </c>
      <c r="B12" s="69"/>
      <c r="C12" s="69"/>
      <c r="D12" s="69"/>
      <c r="E12" s="74"/>
      <c r="F12" s="74"/>
      <c r="G12" s="73"/>
      <c r="H12" s="73"/>
      <c r="I12" s="73"/>
      <c r="J12" s="73"/>
      <c r="K12" s="73"/>
      <c r="L12" s="73"/>
      <c r="M12" s="73"/>
      <c r="N12" s="25"/>
      <c r="O12" s="26"/>
    </row>
    <row r="13" spans="1:15">
      <c r="A13" s="69" t="s">
        <v>14</v>
      </c>
      <c r="B13" s="69"/>
      <c r="C13" s="69"/>
      <c r="D13" s="69"/>
      <c r="E13" s="72"/>
      <c r="F13" s="72"/>
      <c r="G13" s="71" t="s">
        <v>4</v>
      </c>
      <c r="H13" s="71"/>
      <c r="I13" s="71"/>
      <c r="J13" s="71"/>
      <c r="K13" s="71"/>
      <c r="L13" s="71"/>
      <c r="M13" s="71"/>
      <c r="N13" s="71"/>
      <c r="O13" s="71"/>
    </row>
    <row r="14" spans="1:15">
      <c r="A14" s="69" t="s">
        <v>15</v>
      </c>
      <c r="B14" s="69"/>
      <c r="C14" s="69"/>
      <c r="D14" s="69"/>
      <c r="E14" s="70"/>
      <c r="F14" s="70"/>
      <c r="G14" s="71" t="s">
        <v>16</v>
      </c>
      <c r="H14" s="71"/>
      <c r="I14" s="71"/>
      <c r="J14" s="71"/>
      <c r="K14" s="71"/>
      <c r="L14" s="71"/>
      <c r="M14" s="71"/>
      <c r="N14" s="71"/>
      <c r="O14" s="71"/>
    </row>
    <row r="15" spans="1:15" ht="39.75" customHeight="1">
      <c r="A15" s="69" t="s">
        <v>17</v>
      </c>
      <c r="B15" s="69"/>
      <c r="C15" s="69"/>
      <c r="D15" s="69"/>
      <c r="E15" s="72" t="s">
        <v>115</v>
      </c>
      <c r="F15" s="72"/>
      <c r="G15" s="73" t="s">
        <v>116</v>
      </c>
      <c r="H15" s="73"/>
      <c r="I15" s="73"/>
      <c r="J15" s="73"/>
      <c r="K15" s="73"/>
      <c r="L15" s="73"/>
      <c r="M15" s="73"/>
      <c r="N15" s="73"/>
      <c r="O15" s="73"/>
    </row>
    <row r="16" spans="1:15" ht="15.7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.7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3.25" customHeight="1" thickTop="1" thickBot="1">
      <c r="A18" s="64" t="s">
        <v>20</v>
      </c>
      <c r="B18" s="64" t="s">
        <v>21</v>
      </c>
      <c r="C18" s="64" t="s">
        <v>22</v>
      </c>
      <c r="D18" s="64" t="s">
        <v>23</v>
      </c>
      <c r="E18" s="64" t="s">
        <v>24</v>
      </c>
      <c r="F18" s="64"/>
      <c r="G18" s="64" t="s">
        <v>25</v>
      </c>
      <c r="H18" s="64" t="s">
        <v>26</v>
      </c>
      <c r="I18" s="64" t="s">
        <v>27</v>
      </c>
      <c r="J18" s="64" t="s">
        <v>28</v>
      </c>
      <c r="K18" s="64"/>
      <c r="L18" s="64"/>
      <c r="M18" s="64"/>
      <c r="N18" s="64" t="s">
        <v>29</v>
      </c>
      <c r="O18" s="64"/>
    </row>
    <row r="19" spans="1:15" ht="16.5" thickTop="1" thickBot="1">
      <c r="A19" s="64"/>
      <c r="B19" s="64"/>
      <c r="C19" s="64"/>
      <c r="D19" s="64"/>
      <c r="E19" s="64" t="s">
        <v>30</v>
      </c>
      <c r="F19" s="66" t="s">
        <v>31</v>
      </c>
      <c r="G19" s="64"/>
      <c r="H19" s="64"/>
      <c r="I19" s="64"/>
      <c r="J19" s="64" t="s">
        <v>30</v>
      </c>
      <c r="K19" s="64" t="s">
        <v>32</v>
      </c>
      <c r="L19" s="64"/>
      <c r="M19" s="64"/>
      <c r="N19" s="64"/>
      <c r="O19" s="64"/>
    </row>
    <row r="20" spans="1:15" ht="24" customHeight="1" thickTop="1" thickBot="1">
      <c r="A20" s="64"/>
      <c r="B20" s="64"/>
      <c r="C20" s="64"/>
      <c r="D20" s="64"/>
      <c r="E20" s="64"/>
      <c r="F20" s="66"/>
      <c r="G20" s="64"/>
      <c r="H20" s="64"/>
      <c r="I20" s="64"/>
      <c r="J20" s="64"/>
      <c r="K20" s="66" t="s">
        <v>33</v>
      </c>
      <c r="L20" s="66" t="s">
        <v>34</v>
      </c>
      <c r="M20" s="66"/>
      <c r="N20" s="65" t="s">
        <v>30</v>
      </c>
      <c r="O20" s="66" t="s">
        <v>35</v>
      </c>
    </row>
    <row r="21" spans="1:15" ht="42.75" thickTop="1" thickBot="1">
      <c r="A21" s="64"/>
      <c r="B21" s="64"/>
      <c r="C21" s="64"/>
      <c r="D21" s="64"/>
      <c r="E21" s="64"/>
      <c r="F21" s="66"/>
      <c r="G21" s="64"/>
      <c r="H21" s="64"/>
      <c r="I21" s="64"/>
      <c r="J21" s="64"/>
      <c r="K21" s="66"/>
      <c r="L21" s="31" t="s">
        <v>30</v>
      </c>
      <c r="M21" s="52" t="s">
        <v>36</v>
      </c>
      <c r="N21" s="65"/>
      <c r="O21" s="66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15000</v>
      </c>
      <c r="E23" s="38">
        <v>1349.39</v>
      </c>
      <c r="F23" s="38">
        <v>0</v>
      </c>
      <c r="G23" s="38">
        <v>0</v>
      </c>
      <c r="H23" s="38">
        <v>0</v>
      </c>
      <c r="I23" s="29">
        <f>SUM(I24:I27)</f>
        <v>3297.81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1203.6399999999999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15000</v>
      </c>
      <c r="E24" s="53"/>
      <c r="F24" s="53"/>
      <c r="G24" s="53"/>
      <c r="H24" s="53"/>
      <c r="I24" s="38">
        <v>3219.04</v>
      </c>
      <c r="J24" s="53"/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/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38">
        <v>0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/>
      <c r="E27" s="53"/>
      <c r="F27" s="53"/>
      <c r="G27" s="53"/>
      <c r="H27" s="53"/>
      <c r="I27" s="38">
        <v>78.77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/>
      <c r="F28" s="53"/>
      <c r="G28" s="53"/>
      <c r="H28" s="53"/>
      <c r="I28" s="53"/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15000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3443.56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15000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3443.56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15000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3443.56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/>
      <c r="E38" s="53"/>
      <c r="F38" s="53"/>
      <c r="G38" s="53"/>
      <c r="H38" s="53"/>
      <c r="I38" s="53"/>
      <c r="J38" s="39"/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/>
      <c r="E39" s="53"/>
      <c r="F39" s="53"/>
      <c r="G39" s="53"/>
      <c r="H39" s="53"/>
      <c r="I39" s="53"/>
      <c r="J39" s="39"/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15000</v>
      </c>
      <c r="E40" s="53"/>
      <c r="F40" s="53"/>
      <c r="G40" s="53"/>
      <c r="H40" s="53"/>
      <c r="I40" s="53"/>
      <c r="J40" s="39">
        <v>3443.56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/>
      <c r="E41" s="53"/>
      <c r="F41" s="53"/>
      <c r="G41" s="53"/>
      <c r="H41" s="53"/>
      <c r="I41" s="53"/>
      <c r="J41" s="39"/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/>
      <c r="E49" s="53"/>
      <c r="F49" s="53"/>
      <c r="G49" s="53"/>
      <c r="H49" s="53"/>
      <c r="I49" s="53"/>
      <c r="J49" s="58"/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4.2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67">
        <v>0</v>
      </c>
      <c r="I89" s="67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63" t="s">
        <v>112</v>
      </c>
      <c r="I90" s="63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68">
        <v>0</v>
      </c>
      <c r="I91" s="68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63" t="s">
        <v>112</v>
      </c>
      <c r="I92" s="63"/>
      <c r="J92" s="1"/>
      <c r="K92" s="1"/>
      <c r="L92" s="1"/>
      <c r="M92" s="1"/>
      <c r="N92" s="1"/>
      <c r="O92" s="1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O92"/>
  <sheetViews>
    <sheetView topLeftCell="A19" workbookViewId="0">
      <selection activeCell="A32" sqref="A32"/>
    </sheetView>
  </sheetViews>
  <sheetFormatPr defaultRowHeight="15"/>
  <cols>
    <col min="1" max="1" width="68.8554687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81" t="s">
        <v>0</v>
      </c>
      <c r="J1" s="81"/>
      <c r="K1" s="81"/>
      <c r="L1" s="81"/>
      <c r="M1" s="81"/>
      <c r="N1" s="81"/>
      <c r="O1" s="81"/>
    </row>
    <row r="2" spans="1:15">
      <c r="A2" s="2"/>
      <c r="B2" s="2"/>
      <c r="C2" s="2"/>
      <c r="D2" s="2"/>
      <c r="E2" s="2"/>
      <c r="F2" s="2"/>
      <c r="G2" s="2"/>
      <c r="H2" s="2"/>
      <c r="I2" s="81"/>
      <c r="J2" s="81"/>
      <c r="K2" s="81"/>
      <c r="L2" s="81"/>
      <c r="M2" s="81"/>
      <c r="N2" s="81"/>
      <c r="O2" s="81"/>
    </row>
    <row r="3" spans="1:1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>
      <c r="A4" s="83" t="s">
        <v>2</v>
      </c>
      <c r="B4" s="83"/>
      <c r="C4" s="83"/>
      <c r="D4" s="83"/>
      <c r="E4" s="83"/>
      <c r="F4" s="83"/>
      <c r="G4" s="83"/>
      <c r="H4" s="83"/>
      <c r="I4" s="83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82" t="s">
        <v>141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84" t="s">
        <v>5</v>
      </c>
      <c r="O8" s="84"/>
    </row>
    <row r="9" spans="1:15" ht="27.75" customHeight="1">
      <c r="A9" s="13" t="s">
        <v>6</v>
      </c>
      <c r="B9" s="79" t="s">
        <v>135</v>
      </c>
      <c r="C9" s="79"/>
      <c r="D9" s="79"/>
      <c r="E9" s="79"/>
      <c r="F9" s="79"/>
      <c r="G9" s="79"/>
      <c r="H9" s="79"/>
      <c r="I9" s="79"/>
      <c r="J9" s="79"/>
      <c r="K9" s="79"/>
      <c r="L9" s="76" t="s">
        <v>7</v>
      </c>
      <c r="M9" s="76"/>
      <c r="N9" s="80" t="s">
        <v>118</v>
      </c>
      <c r="O9" s="80"/>
    </row>
    <row r="10" spans="1:15">
      <c r="A10" s="4" t="s">
        <v>9</v>
      </c>
      <c r="B10" s="75">
        <v>0</v>
      </c>
      <c r="C10" s="75"/>
      <c r="D10" s="75"/>
      <c r="E10" s="75"/>
      <c r="F10" s="75"/>
      <c r="G10" s="75"/>
      <c r="H10" s="75"/>
      <c r="I10" s="75"/>
      <c r="J10" s="75"/>
      <c r="K10" s="75"/>
      <c r="L10" s="76" t="s">
        <v>10</v>
      </c>
      <c r="M10" s="76"/>
      <c r="N10" s="77">
        <v>3510600000</v>
      </c>
      <c r="O10" s="77"/>
    </row>
    <row r="11" spans="1:15" ht="18" customHeight="1">
      <c r="A11" s="4" t="s">
        <v>11</v>
      </c>
      <c r="B11" s="75" t="s">
        <v>114</v>
      </c>
      <c r="C11" s="75"/>
      <c r="D11" s="75"/>
      <c r="E11" s="75"/>
      <c r="F11" s="75"/>
      <c r="G11" s="75"/>
      <c r="H11" s="75"/>
      <c r="I11" s="75"/>
      <c r="J11" s="75"/>
      <c r="K11" s="75"/>
      <c r="L11" s="78" t="s">
        <v>12</v>
      </c>
      <c r="M11" s="78"/>
      <c r="N11" s="77">
        <v>430</v>
      </c>
      <c r="O11" s="77"/>
    </row>
    <row r="12" spans="1:15">
      <c r="A12" s="69" t="s">
        <v>13</v>
      </c>
      <c r="B12" s="69"/>
      <c r="C12" s="69"/>
      <c r="D12" s="69"/>
      <c r="E12" s="74"/>
      <c r="F12" s="74"/>
      <c r="G12" s="73"/>
      <c r="H12" s="73"/>
      <c r="I12" s="73"/>
      <c r="J12" s="73"/>
      <c r="K12" s="73"/>
      <c r="L12" s="73"/>
      <c r="M12" s="73"/>
      <c r="N12" s="25"/>
      <c r="O12" s="26"/>
    </row>
    <row r="13" spans="1:15">
      <c r="A13" s="69" t="s">
        <v>14</v>
      </c>
      <c r="B13" s="69"/>
      <c r="C13" s="69"/>
      <c r="D13" s="69"/>
      <c r="E13" s="72"/>
      <c r="F13" s="72"/>
      <c r="G13" s="71" t="s">
        <v>4</v>
      </c>
      <c r="H13" s="71"/>
      <c r="I13" s="71"/>
      <c r="J13" s="71"/>
      <c r="K13" s="71"/>
      <c r="L13" s="71"/>
      <c r="M13" s="71"/>
      <c r="N13" s="71"/>
      <c r="O13" s="71"/>
    </row>
    <row r="14" spans="1:15">
      <c r="A14" s="69" t="s">
        <v>15</v>
      </c>
      <c r="B14" s="69"/>
      <c r="C14" s="69"/>
      <c r="D14" s="69"/>
      <c r="E14" s="70"/>
      <c r="F14" s="70"/>
      <c r="G14" s="71" t="s">
        <v>16</v>
      </c>
      <c r="H14" s="71"/>
      <c r="I14" s="71"/>
      <c r="J14" s="71"/>
      <c r="K14" s="71"/>
      <c r="L14" s="71"/>
      <c r="M14" s="71"/>
      <c r="N14" s="71"/>
      <c r="O14" s="71"/>
    </row>
    <row r="15" spans="1:15" ht="38.25" customHeight="1">
      <c r="A15" s="69" t="s">
        <v>17</v>
      </c>
      <c r="B15" s="69"/>
      <c r="C15" s="69"/>
      <c r="D15" s="69"/>
      <c r="E15" s="72" t="s">
        <v>115</v>
      </c>
      <c r="F15" s="72"/>
      <c r="G15" s="73" t="s">
        <v>116</v>
      </c>
      <c r="H15" s="73"/>
      <c r="I15" s="73"/>
      <c r="J15" s="73"/>
      <c r="K15" s="73"/>
      <c r="L15" s="73"/>
      <c r="M15" s="73"/>
      <c r="N15" s="73"/>
      <c r="O15" s="73"/>
    </row>
    <row r="16" spans="1:15" ht="14.2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.7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5.5" customHeight="1" thickTop="1" thickBot="1">
      <c r="A18" s="64" t="s">
        <v>20</v>
      </c>
      <c r="B18" s="64" t="s">
        <v>21</v>
      </c>
      <c r="C18" s="64" t="s">
        <v>22</v>
      </c>
      <c r="D18" s="64" t="s">
        <v>23</v>
      </c>
      <c r="E18" s="64" t="s">
        <v>24</v>
      </c>
      <c r="F18" s="64"/>
      <c r="G18" s="64" t="s">
        <v>25</v>
      </c>
      <c r="H18" s="64" t="s">
        <v>26</v>
      </c>
      <c r="I18" s="64" t="s">
        <v>27</v>
      </c>
      <c r="J18" s="64" t="s">
        <v>28</v>
      </c>
      <c r="K18" s="64"/>
      <c r="L18" s="64"/>
      <c r="M18" s="64"/>
      <c r="N18" s="64" t="s">
        <v>29</v>
      </c>
      <c r="O18" s="64"/>
    </row>
    <row r="19" spans="1:15" ht="16.5" thickTop="1" thickBot="1">
      <c r="A19" s="64"/>
      <c r="B19" s="64"/>
      <c r="C19" s="64"/>
      <c r="D19" s="64"/>
      <c r="E19" s="64" t="s">
        <v>30</v>
      </c>
      <c r="F19" s="66" t="s">
        <v>31</v>
      </c>
      <c r="G19" s="64"/>
      <c r="H19" s="64"/>
      <c r="I19" s="64"/>
      <c r="J19" s="64" t="s">
        <v>30</v>
      </c>
      <c r="K19" s="64" t="s">
        <v>32</v>
      </c>
      <c r="L19" s="64"/>
      <c r="M19" s="64"/>
      <c r="N19" s="64"/>
      <c r="O19" s="64"/>
    </row>
    <row r="20" spans="1:15" ht="24.75" customHeight="1" thickTop="1" thickBot="1">
      <c r="A20" s="64"/>
      <c r="B20" s="64"/>
      <c r="C20" s="64"/>
      <c r="D20" s="64"/>
      <c r="E20" s="64"/>
      <c r="F20" s="66"/>
      <c r="G20" s="64"/>
      <c r="H20" s="64"/>
      <c r="I20" s="64"/>
      <c r="J20" s="64"/>
      <c r="K20" s="66" t="s">
        <v>33</v>
      </c>
      <c r="L20" s="66" t="s">
        <v>34</v>
      </c>
      <c r="M20" s="66"/>
      <c r="N20" s="65" t="s">
        <v>30</v>
      </c>
      <c r="O20" s="66" t="s">
        <v>35</v>
      </c>
    </row>
    <row r="21" spans="1:15" ht="42.75" thickTop="1" thickBot="1">
      <c r="A21" s="64"/>
      <c r="B21" s="64"/>
      <c r="C21" s="64"/>
      <c r="D21" s="64"/>
      <c r="E21" s="64"/>
      <c r="F21" s="66"/>
      <c r="G21" s="64"/>
      <c r="H21" s="64"/>
      <c r="I21" s="64"/>
      <c r="J21" s="64"/>
      <c r="K21" s="66"/>
      <c r="L21" s="31" t="s">
        <v>30</v>
      </c>
      <c r="M21" s="52" t="s">
        <v>36</v>
      </c>
      <c r="N21" s="65"/>
      <c r="O21" s="66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Треп!D23+Топ!D23+Каз!D23</f>
        <v>32371.550000000003</v>
      </c>
      <c r="E23" s="29">
        <f>Треп!E23+Топ!E23+Каз!E23</f>
        <v>1414.33</v>
      </c>
      <c r="F23" s="29">
        <f>Треп!F23+Топ!F23+Каз!F23</f>
        <v>0</v>
      </c>
      <c r="G23" s="29">
        <f>Треп!G23+Топ!G23+Каз!G23</f>
        <v>0</v>
      </c>
      <c r="H23" s="29">
        <f>Треп!H23+Топ!H23+Каз!H23</f>
        <v>0</v>
      </c>
      <c r="I23" s="29">
        <f>Треп!I23+Топ!I23+Каз!I23</f>
        <v>19886.39</v>
      </c>
      <c r="J23" s="53" t="s">
        <v>38</v>
      </c>
      <c r="K23" s="53" t="s">
        <v>38</v>
      </c>
      <c r="L23" s="53" t="s">
        <v>38</v>
      </c>
      <c r="M23" s="53" t="s">
        <v>38</v>
      </c>
      <c r="N23" s="29">
        <f>Треп!N23+Топ!N23+Каз!N23</f>
        <v>1712.7499999999982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29">
        <f>Треп!D24+Топ!D24+Каз!D24</f>
        <v>10000</v>
      </c>
      <c r="E24" s="53" t="s">
        <v>38</v>
      </c>
      <c r="F24" s="53" t="s">
        <v>38</v>
      </c>
      <c r="G24" s="53" t="s">
        <v>38</v>
      </c>
      <c r="H24" s="53" t="s">
        <v>38</v>
      </c>
      <c r="I24" s="29">
        <f>Треп!I24+Топ!I24+Каз!I24</f>
        <v>2352.1999999999998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29">
        <f>Треп!D25+Топ!D25+Каз!D25</f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29">
        <f>Треп!I25+Топ!I25+Каз!I25</f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29">
        <f>Треп!D26+Топ!D26+Каз!D26</f>
        <v>5305</v>
      </c>
      <c r="E26" s="53" t="s">
        <v>38</v>
      </c>
      <c r="F26" s="53" t="s">
        <v>38</v>
      </c>
      <c r="G26" s="53" t="s">
        <v>38</v>
      </c>
      <c r="H26" s="53" t="s">
        <v>38</v>
      </c>
      <c r="I26" s="29">
        <f>Треп!I26+Топ!I26+Каз!I26</f>
        <v>1.01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29">
        <f>Треп!D27+Топ!D27+Каз!D27</f>
        <v>17066.550000000003</v>
      </c>
      <c r="E27" s="53" t="s">
        <v>38</v>
      </c>
      <c r="F27" s="53" t="s">
        <v>38</v>
      </c>
      <c r="G27" s="53" t="s">
        <v>38</v>
      </c>
      <c r="H27" s="53" t="s">
        <v>38</v>
      </c>
      <c r="I27" s="29">
        <f>Треп!I27+Топ!I27+Каз!I27</f>
        <v>17533.179999999997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29">
        <f>Треп!D28+Топ!D28+Каз!D28</f>
        <v>0</v>
      </c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Треп!D29+Топ!D29+Каз!D29</f>
        <v>32372.15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Треп!J29+Топ!J29+Каз!J29</f>
        <v>19587.97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>
        <f>Треп!D30+Топ!D30+Каз!D30</f>
        <v>0</v>
      </c>
      <c r="E30" s="29"/>
      <c r="F30" s="53"/>
      <c r="G30" s="53"/>
      <c r="H30" s="53"/>
      <c r="I30" s="53"/>
      <c r="J30" s="29">
        <f>Треп!J30+Топ!J30+Каз!J30</f>
        <v>0</v>
      </c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Треп!D31+Топ!D31+Каз!D31</f>
        <v>32372.15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Треп!J31+Топ!J31+Каз!J31</f>
        <v>19587.97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Треп!D32+Топ!D32+Каз!D32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Треп!J32+Топ!J32+Каз!J32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29">
        <f>Треп!D33+Топ!D33+Каз!D33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29">
        <f>Треп!J33+Топ!J33+Каз!J33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29">
        <f>Треп!D34+Топ!D34+Каз!D34</f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29">
        <f>Треп!J34+Топ!J34+Каз!J34</f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29">
        <f>Треп!D35+Топ!D35+Каз!D35</f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29">
        <f>Треп!J35+Топ!J35+Каз!J35</f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29">
        <f>Треп!D36+Топ!D36+Каз!D36</f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29">
        <f>Треп!J36+Топ!J36+Каз!J36</f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Треп!D37+Топ!D37+Каз!D37</f>
        <v>32372.15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Треп!J37+Топ!J37+Каз!J37</f>
        <v>19587.97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29">
        <f>Треп!D38+Топ!D38+Каз!D38</f>
        <v>22328</v>
      </c>
      <c r="E38" s="53"/>
      <c r="F38" s="53"/>
      <c r="G38" s="53"/>
      <c r="H38" s="53"/>
      <c r="I38" s="53"/>
      <c r="J38" s="29">
        <f>Треп!J38+Топ!J38+Каз!J38</f>
        <v>17205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29">
        <f>Треп!D39+Топ!D39+Каз!D39</f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29">
        <f>Треп!J39+Топ!J39+Каз!J39</f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29">
        <f>Треп!D40+Топ!D40+Каз!D40</f>
        <v>10000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29">
        <f>Треп!J40+Топ!J40+Каз!J40</f>
        <v>2338.8200000000002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29">
        <f>Треп!D41+Топ!D41+Каз!D41</f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29">
        <f>Треп!J41+Топ!J41+Каз!J41</f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29">
        <f>Треп!D42+Топ!D42+Каз!D42</f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29">
        <f>Треп!J42+Топ!J42+Каз!J42</f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29">
        <f>Треп!D43+Топ!D43+Каз!D43</f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29">
        <f>Треп!J43+Топ!J43+Каз!J43</f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29">
        <f>Треп!D44+Топ!D44+Каз!D44</f>
        <v>44.15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29">
        <f>Треп!J44+Топ!J44+Каз!J44</f>
        <v>44.15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29">
        <f>Треп!D45+Топ!D45+Каз!D45</f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29">
        <f>Треп!J45+Топ!J45+Каз!J45</f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29">
        <f>Треп!D46+Топ!D46+Каз!D46</f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29">
        <f>Треп!J46+Топ!J46+Каз!J46</f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29">
        <f>Треп!D47+Топ!D47+Каз!D47</f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29">
        <f>Треп!J47+Топ!J47+Каз!J47</f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29">
        <f>Треп!D48+Топ!D48+Каз!D48</f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29">
        <f>Треп!J48+Топ!J48+Каз!J48</f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29">
        <f>Треп!D49+Топ!D49+Каз!D49</f>
        <v>44.15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29">
        <f>Треп!J49+Топ!J49+Каз!J49</f>
        <v>44.15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29">
        <f>Треп!D50+Топ!D50+Каз!D50</f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29">
        <f>Треп!J50+Топ!J50+Каз!J50</f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29">
        <f>Треп!D51+Топ!D51+Каз!D51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29">
        <f>Треп!J51+Топ!J51+Каз!J51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29">
        <f>Треп!D52+Топ!D52+Каз!D52</f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29">
        <f>Треп!J52+Топ!J52+Каз!J52</f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29">
        <f>Треп!D53+Топ!D53+Каз!D53</f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29">
        <f>Треп!J53+Топ!J53+Каз!J53</f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f>Треп!D54+Топ!D54+Каз!D54</f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f>Треп!J54+Топ!J54+Каз!J54</f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29">
        <f>Треп!D55+Топ!D55+Каз!D55</f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29">
        <f>Треп!J55+Топ!J55+Каз!J55</f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29">
        <f>Треп!D56+Топ!D56+Каз!D56</f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29">
        <f>Треп!J56+Топ!J56+Каз!J56</f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f>Треп!D57+Топ!D57+Каз!D57</f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f>Треп!J57+Топ!J57+Каз!J57</f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29">
        <f>Треп!D58+Топ!D58+Каз!D58</f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29">
        <f>Треп!J58+Топ!J58+Каз!J58</f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29">
        <f>Треп!D59+Топ!D59+Каз!D59</f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29">
        <f>Треп!J59+Топ!J59+Каз!J59</f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29">
        <f>Треп!D60+Топ!D60+Каз!D60</f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29">
        <f>Треп!J60+Топ!J60+Каз!J60</f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f>Треп!D61+Топ!D61+Каз!D61</f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f>Треп!J61+Топ!J61+Каз!J61</f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29">
        <f>Треп!D62+Топ!D62+Каз!D62</f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29">
        <f>Треп!J62+Топ!J62+Каз!J62</f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29">
        <f>Треп!D63+Топ!D63+Каз!D63</f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29">
        <f>Треп!J63+Топ!J63+Каз!J63</f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29">
        <f>Треп!D64+Топ!D64+Каз!D64</f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29">
        <f>Треп!J64+Топ!J64+Каз!J64</f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29">
        <f>Треп!D65+Топ!D65+Каз!D65</f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29">
        <f>Треп!J65+Топ!J65+Каз!J65</f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f>Треп!D66+Топ!D66+Каз!D66</f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f>Треп!J66+Топ!J66+Каз!J66</f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f>Треп!D67+Топ!D67+Каз!D67</f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f>Треп!J67+Топ!J67+Каз!J67</f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29">
        <f>Треп!D68+Топ!D68+Каз!D68</f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29">
        <f>Треп!J68+Топ!J68+Каз!J68</f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29">
        <f>Треп!D69+Топ!D69+Каз!D69</f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29">
        <f>Треп!J69+Топ!J69+Каз!J69</f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29">
        <f>Треп!D70+Топ!D70+Каз!D70</f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29">
        <f>Треп!J70+Топ!J70+Каз!J70</f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29">
        <f>Треп!D71+Топ!D71+Каз!D71</f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29">
        <f>Треп!J71+Топ!J71+Каз!J71</f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29">
        <f>Треп!D72+Топ!D72+Каз!D72</f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29">
        <f>Треп!J72+Топ!J72+Каз!J72</f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29">
        <f>Треп!D73+Топ!D73+Каз!D73</f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29">
        <f>Треп!J73+Топ!J73+Каз!J73</f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29">
        <f>Треп!D74+Топ!D74+Каз!D74</f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29">
        <f>Треп!J74+Топ!J74+Каз!J74</f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29">
        <f>Треп!D75+Топ!D75+Каз!D75</f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29">
        <f>Треп!J75+Топ!J75+Каз!J75</f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29">
        <f>Треп!D76+Топ!D76+Каз!D76</f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29">
        <f>Треп!J76+Топ!J76+Каз!J76</f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29">
        <f>Треп!D77+Топ!D77+Каз!D77</f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29">
        <f>Треп!J77+Топ!J77+Каз!J77</f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29">
        <f>Треп!D78+Топ!D78+Каз!D78</f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29">
        <f>Треп!J78+Топ!J78+Каз!J78</f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29">
        <f>Треп!D79+Топ!D79+Каз!D79</f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29">
        <f>Треп!J79+Топ!J79+Каз!J79</f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29">
        <f>Треп!D80+Топ!D80+Каз!D80</f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29">
        <f>Треп!J80+Топ!J80+Каз!J80</f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f>Треп!D81+Топ!D81+Каз!D81</f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f>Треп!J81+Топ!J81+Каз!J81</f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29">
        <f>Треп!D82+Топ!D82+Каз!D82</f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29">
        <f>Треп!J82+Топ!J82+Каз!J82</f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29">
        <f>Треп!D83+Топ!D83+Каз!D83</f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29">
        <f>Треп!J83+Топ!J83+Каз!J83</f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29">
        <f>Треп!D84+Топ!D84+Каз!D84</f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29">
        <f>Треп!J84+Топ!J84+Каз!J84</f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29">
        <f>Треп!D85+Топ!D85+Каз!D85</f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29">
        <f>Треп!J85+Топ!J85+Каз!J85</f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67">
        <v>0</v>
      </c>
      <c r="I89" s="67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63" t="s">
        <v>112</v>
      </c>
      <c r="I90" s="63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68">
        <v>0</v>
      </c>
      <c r="I91" s="68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63" t="s">
        <v>112</v>
      </c>
      <c r="I92" s="63"/>
      <c r="J92" s="1"/>
      <c r="K92" s="1"/>
      <c r="L92" s="1"/>
      <c r="M92" s="1"/>
      <c r="N92" s="1"/>
      <c r="O92" s="1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O92"/>
  <sheetViews>
    <sheetView topLeftCell="A16" workbookViewId="0">
      <selection activeCell="A30" sqref="A30"/>
    </sheetView>
  </sheetViews>
  <sheetFormatPr defaultRowHeight="15"/>
  <cols>
    <col min="1" max="1" width="70.285156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81" t="s">
        <v>0</v>
      </c>
      <c r="J1" s="81"/>
      <c r="K1" s="81"/>
      <c r="L1" s="81"/>
      <c r="M1" s="81"/>
      <c r="N1" s="81"/>
      <c r="O1" s="81"/>
    </row>
    <row r="2" spans="1:15">
      <c r="A2" s="2"/>
      <c r="B2" s="2"/>
      <c r="C2" s="2"/>
      <c r="D2" s="2"/>
      <c r="E2" s="2"/>
      <c r="F2" s="2"/>
      <c r="G2" s="2"/>
      <c r="H2" s="2"/>
      <c r="I2" s="81"/>
      <c r="J2" s="81"/>
      <c r="K2" s="81"/>
      <c r="L2" s="81"/>
      <c r="M2" s="81"/>
      <c r="N2" s="81"/>
      <c r="O2" s="81"/>
    </row>
    <row r="3" spans="1:1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>
      <c r="A4" s="83" t="s">
        <v>2</v>
      </c>
      <c r="B4" s="83"/>
      <c r="C4" s="83"/>
      <c r="D4" s="83"/>
      <c r="E4" s="83"/>
      <c r="F4" s="83"/>
      <c r="G4" s="83"/>
      <c r="H4" s="83"/>
      <c r="I4" s="83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82" t="s">
        <v>141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84" t="s">
        <v>5</v>
      </c>
      <c r="O8" s="84"/>
    </row>
    <row r="9" spans="1:15" ht="28.5" customHeight="1">
      <c r="A9" s="13" t="s">
        <v>6</v>
      </c>
      <c r="B9" s="79" t="s">
        <v>135</v>
      </c>
      <c r="C9" s="79"/>
      <c r="D9" s="79"/>
      <c r="E9" s="79"/>
      <c r="F9" s="79"/>
      <c r="G9" s="79"/>
      <c r="H9" s="79"/>
      <c r="I9" s="79"/>
      <c r="J9" s="79"/>
      <c r="K9" s="79"/>
      <c r="L9" s="76" t="s">
        <v>7</v>
      </c>
      <c r="M9" s="76"/>
      <c r="N9" s="80" t="s">
        <v>118</v>
      </c>
      <c r="O9" s="80"/>
    </row>
    <row r="10" spans="1:15">
      <c r="A10" s="4" t="s">
        <v>9</v>
      </c>
      <c r="B10" s="75">
        <v>0</v>
      </c>
      <c r="C10" s="75"/>
      <c r="D10" s="75"/>
      <c r="E10" s="75"/>
      <c r="F10" s="75"/>
      <c r="G10" s="75"/>
      <c r="H10" s="75"/>
      <c r="I10" s="75"/>
      <c r="J10" s="75"/>
      <c r="K10" s="75"/>
      <c r="L10" s="76" t="s">
        <v>10</v>
      </c>
      <c r="M10" s="76"/>
      <c r="N10" s="77">
        <v>3510600000</v>
      </c>
      <c r="O10" s="77"/>
    </row>
    <row r="11" spans="1:15" ht="18.75" customHeight="1">
      <c r="A11" s="4" t="s">
        <v>11</v>
      </c>
      <c r="B11" s="75" t="s">
        <v>114</v>
      </c>
      <c r="C11" s="75"/>
      <c r="D11" s="75"/>
      <c r="E11" s="75"/>
      <c r="F11" s="75"/>
      <c r="G11" s="75"/>
      <c r="H11" s="75"/>
      <c r="I11" s="75"/>
      <c r="J11" s="75"/>
      <c r="K11" s="75"/>
      <c r="L11" s="78" t="s">
        <v>12</v>
      </c>
      <c r="M11" s="78"/>
      <c r="N11" s="77">
        <v>430</v>
      </c>
      <c r="O11" s="77"/>
    </row>
    <row r="12" spans="1:15">
      <c r="A12" s="69" t="s">
        <v>13</v>
      </c>
      <c r="B12" s="69"/>
      <c r="C12" s="69"/>
      <c r="D12" s="69"/>
      <c r="E12" s="74"/>
      <c r="F12" s="74"/>
      <c r="G12" s="73"/>
      <c r="H12" s="73"/>
      <c r="I12" s="73"/>
      <c r="J12" s="73"/>
      <c r="K12" s="73"/>
      <c r="L12" s="73"/>
      <c r="M12" s="73"/>
      <c r="N12" s="25"/>
      <c r="O12" s="26"/>
    </row>
    <row r="13" spans="1:15">
      <c r="A13" s="69" t="s">
        <v>14</v>
      </c>
      <c r="B13" s="69"/>
      <c r="C13" s="69"/>
      <c r="D13" s="69"/>
      <c r="E13" s="72"/>
      <c r="F13" s="72"/>
      <c r="G13" s="71" t="s">
        <v>4</v>
      </c>
      <c r="H13" s="71"/>
      <c r="I13" s="71"/>
      <c r="J13" s="71"/>
      <c r="K13" s="71"/>
      <c r="L13" s="71"/>
      <c r="M13" s="71"/>
      <c r="N13" s="71"/>
      <c r="O13" s="71"/>
    </row>
    <row r="14" spans="1:15">
      <c r="A14" s="69" t="s">
        <v>15</v>
      </c>
      <c r="B14" s="69"/>
      <c r="C14" s="69"/>
      <c r="D14" s="69"/>
      <c r="E14" s="70"/>
      <c r="F14" s="70"/>
      <c r="G14" s="71" t="s">
        <v>16</v>
      </c>
      <c r="H14" s="71"/>
      <c r="I14" s="71"/>
      <c r="J14" s="71"/>
      <c r="K14" s="71"/>
      <c r="L14" s="71"/>
      <c r="M14" s="71"/>
      <c r="N14" s="71"/>
      <c r="O14" s="71"/>
    </row>
    <row r="15" spans="1:15" ht="40.5" customHeight="1">
      <c r="A15" s="69" t="s">
        <v>17</v>
      </c>
      <c r="B15" s="69"/>
      <c r="C15" s="69"/>
      <c r="D15" s="69"/>
      <c r="E15" s="72" t="s">
        <v>115</v>
      </c>
      <c r="F15" s="72"/>
      <c r="G15" s="73" t="s">
        <v>116</v>
      </c>
      <c r="H15" s="73"/>
      <c r="I15" s="73"/>
      <c r="J15" s="73"/>
      <c r="K15" s="73"/>
      <c r="L15" s="73"/>
      <c r="M15" s="73"/>
      <c r="N15" s="73"/>
      <c r="O15" s="73"/>
    </row>
    <row r="16" spans="1:15" ht="1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5.5" customHeight="1" thickTop="1" thickBot="1">
      <c r="A18" s="64" t="s">
        <v>20</v>
      </c>
      <c r="B18" s="64" t="s">
        <v>21</v>
      </c>
      <c r="C18" s="64" t="s">
        <v>22</v>
      </c>
      <c r="D18" s="64" t="s">
        <v>23</v>
      </c>
      <c r="E18" s="64" t="s">
        <v>24</v>
      </c>
      <c r="F18" s="64"/>
      <c r="G18" s="64" t="s">
        <v>25</v>
      </c>
      <c r="H18" s="64" t="s">
        <v>26</v>
      </c>
      <c r="I18" s="64" t="s">
        <v>27</v>
      </c>
      <c r="J18" s="64" t="s">
        <v>28</v>
      </c>
      <c r="K18" s="64"/>
      <c r="L18" s="64"/>
      <c r="M18" s="64"/>
      <c r="N18" s="64" t="s">
        <v>29</v>
      </c>
      <c r="O18" s="64"/>
    </row>
    <row r="19" spans="1:15" ht="16.5" thickTop="1" thickBot="1">
      <c r="A19" s="64"/>
      <c r="B19" s="64"/>
      <c r="C19" s="64"/>
      <c r="D19" s="64"/>
      <c r="E19" s="64" t="s">
        <v>30</v>
      </c>
      <c r="F19" s="66" t="s">
        <v>31</v>
      </c>
      <c r="G19" s="64"/>
      <c r="H19" s="64"/>
      <c r="I19" s="64"/>
      <c r="J19" s="64" t="s">
        <v>30</v>
      </c>
      <c r="K19" s="64" t="s">
        <v>32</v>
      </c>
      <c r="L19" s="64"/>
      <c r="M19" s="64"/>
      <c r="N19" s="64"/>
      <c r="O19" s="64"/>
    </row>
    <row r="20" spans="1:15" ht="23.25" customHeight="1" thickTop="1" thickBot="1">
      <c r="A20" s="64"/>
      <c r="B20" s="64"/>
      <c r="C20" s="64"/>
      <c r="D20" s="64"/>
      <c r="E20" s="64"/>
      <c r="F20" s="66"/>
      <c r="G20" s="64"/>
      <c r="H20" s="64"/>
      <c r="I20" s="64"/>
      <c r="J20" s="64"/>
      <c r="K20" s="66" t="s">
        <v>33</v>
      </c>
      <c r="L20" s="66" t="s">
        <v>34</v>
      </c>
      <c r="M20" s="66"/>
      <c r="N20" s="65" t="s">
        <v>30</v>
      </c>
      <c r="O20" s="66" t="s">
        <v>35</v>
      </c>
    </row>
    <row r="21" spans="1:15" ht="42.75" thickTop="1" thickBot="1">
      <c r="A21" s="64"/>
      <c r="B21" s="64"/>
      <c r="C21" s="64"/>
      <c r="D21" s="64"/>
      <c r="E21" s="64"/>
      <c r="F21" s="66"/>
      <c r="G21" s="64"/>
      <c r="H21" s="64"/>
      <c r="I21" s="64"/>
      <c r="J21" s="64"/>
      <c r="K21" s="66"/>
      <c r="L21" s="31" t="s">
        <v>30</v>
      </c>
      <c r="M21" s="52" t="s">
        <v>36</v>
      </c>
      <c r="N21" s="65"/>
      <c r="O21" s="66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5349.15</v>
      </c>
      <c r="E23" s="38">
        <v>398.4</v>
      </c>
      <c r="F23" s="38">
        <v>0</v>
      </c>
      <c r="G23" s="38">
        <v>0</v>
      </c>
      <c r="H23" s="38">
        <v>0</v>
      </c>
      <c r="I23" s="29">
        <f>SUM(I24:I27)</f>
        <v>405.92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455.16999999999996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>
        <v>5305</v>
      </c>
      <c r="E26" s="53" t="s">
        <v>38</v>
      </c>
      <c r="F26" s="53" t="s">
        <v>38</v>
      </c>
      <c r="G26" s="53" t="s">
        <v>38</v>
      </c>
      <c r="H26" s="53" t="s">
        <v>38</v>
      </c>
      <c r="I26" s="38"/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>
        <v>44.15</v>
      </c>
      <c r="E27" s="53"/>
      <c r="F27" s="53"/>
      <c r="G27" s="53"/>
      <c r="H27" s="53"/>
      <c r="I27" s="38">
        <v>405.92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>
        <v>0</v>
      </c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5349.15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349.15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5349.15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349.15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/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5349.15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349.15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>
        <v>5305</v>
      </c>
      <c r="E38" s="53"/>
      <c r="F38" s="53"/>
      <c r="G38" s="53"/>
      <c r="H38" s="53"/>
      <c r="I38" s="53"/>
      <c r="J38" s="39">
        <v>305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39"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39"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44.15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44.15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44.15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58">
        <v>44.15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67">
        <v>0</v>
      </c>
      <c r="I89" s="67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63" t="s">
        <v>112</v>
      </c>
      <c r="I90" s="63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68">
        <v>0</v>
      </c>
      <c r="I91" s="68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63" t="s">
        <v>112</v>
      </c>
      <c r="I92" s="63"/>
      <c r="J92" s="1"/>
      <c r="K92" s="1"/>
      <c r="L92" s="1"/>
      <c r="M92" s="1"/>
      <c r="N92" s="1"/>
      <c r="O92" s="1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O92"/>
  <sheetViews>
    <sheetView topLeftCell="A19" workbookViewId="0">
      <selection activeCell="A42" sqref="A42"/>
    </sheetView>
  </sheetViews>
  <sheetFormatPr defaultRowHeight="15"/>
  <cols>
    <col min="1" max="1" width="69.7109375" customWidth="1"/>
    <col min="4" max="4" width="10.1406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81" t="s">
        <v>0</v>
      </c>
      <c r="J1" s="81"/>
      <c r="K1" s="81"/>
      <c r="L1" s="81"/>
      <c r="M1" s="81"/>
      <c r="N1" s="81"/>
      <c r="O1" s="81"/>
    </row>
    <row r="2" spans="1:15">
      <c r="A2" s="2"/>
      <c r="B2" s="2"/>
      <c r="C2" s="2"/>
      <c r="D2" s="2"/>
      <c r="E2" s="2"/>
      <c r="F2" s="2"/>
      <c r="G2" s="2"/>
      <c r="H2" s="2"/>
      <c r="I2" s="81"/>
      <c r="J2" s="81"/>
      <c r="K2" s="81"/>
      <c r="L2" s="81"/>
      <c r="M2" s="81"/>
      <c r="N2" s="81"/>
      <c r="O2" s="81"/>
    </row>
    <row r="3" spans="1:1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>
      <c r="A4" s="83" t="s">
        <v>2</v>
      </c>
      <c r="B4" s="83"/>
      <c r="C4" s="83"/>
      <c r="D4" s="83"/>
      <c r="E4" s="83"/>
      <c r="F4" s="83"/>
      <c r="G4" s="83"/>
      <c r="H4" s="83"/>
      <c r="I4" s="83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82" t="s">
        <v>141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84" t="s">
        <v>5</v>
      </c>
      <c r="O8" s="84"/>
    </row>
    <row r="9" spans="1:15" ht="39.75" customHeight="1">
      <c r="A9" s="13" t="s">
        <v>6</v>
      </c>
      <c r="B9" s="79" t="s">
        <v>120</v>
      </c>
      <c r="C9" s="79"/>
      <c r="D9" s="79"/>
      <c r="E9" s="79"/>
      <c r="F9" s="79"/>
      <c r="G9" s="79"/>
      <c r="H9" s="79"/>
      <c r="I9" s="79"/>
      <c r="J9" s="79"/>
      <c r="K9" s="79"/>
      <c r="L9" s="76" t="s">
        <v>7</v>
      </c>
      <c r="M9" s="76"/>
      <c r="N9" s="80" t="s">
        <v>118</v>
      </c>
      <c r="O9" s="80"/>
    </row>
    <row r="10" spans="1:15">
      <c r="A10" s="4" t="s">
        <v>9</v>
      </c>
      <c r="B10" s="75">
        <v>0</v>
      </c>
      <c r="C10" s="75"/>
      <c r="D10" s="75"/>
      <c r="E10" s="75"/>
      <c r="F10" s="75"/>
      <c r="G10" s="75"/>
      <c r="H10" s="75"/>
      <c r="I10" s="75"/>
      <c r="J10" s="75"/>
      <c r="K10" s="75"/>
      <c r="L10" s="76" t="s">
        <v>10</v>
      </c>
      <c r="M10" s="76"/>
      <c r="N10" s="77">
        <v>3510600000</v>
      </c>
      <c r="O10" s="77"/>
    </row>
    <row r="11" spans="1:15" ht="18.75" customHeight="1">
      <c r="A11" s="4" t="s">
        <v>11</v>
      </c>
      <c r="B11" s="75" t="s">
        <v>114</v>
      </c>
      <c r="C11" s="75"/>
      <c r="D11" s="75"/>
      <c r="E11" s="75"/>
      <c r="F11" s="75"/>
      <c r="G11" s="75"/>
      <c r="H11" s="75"/>
      <c r="I11" s="75"/>
      <c r="J11" s="75"/>
      <c r="K11" s="75"/>
      <c r="L11" s="78" t="s">
        <v>12</v>
      </c>
      <c r="M11" s="78"/>
      <c r="N11" s="77">
        <v>430</v>
      </c>
      <c r="O11" s="77"/>
    </row>
    <row r="12" spans="1:15">
      <c r="A12" s="69" t="s">
        <v>13</v>
      </c>
      <c r="B12" s="69"/>
      <c r="C12" s="69"/>
      <c r="D12" s="69"/>
      <c r="E12" s="74"/>
      <c r="F12" s="74"/>
      <c r="G12" s="73"/>
      <c r="H12" s="73"/>
      <c r="I12" s="73"/>
      <c r="J12" s="73"/>
      <c r="K12" s="73"/>
      <c r="L12" s="73"/>
      <c r="M12" s="73"/>
      <c r="N12" s="25"/>
      <c r="O12" s="26"/>
    </row>
    <row r="13" spans="1:15">
      <c r="A13" s="69" t="s">
        <v>14</v>
      </c>
      <c r="B13" s="69"/>
      <c r="C13" s="69"/>
      <c r="D13" s="69"/>
      <c r="E13" s="72"/>
      <c r="F13" s="72"/>
      <c r="G13" s="71" t="s">
        <v>4</v>
      </c>
      <c r="H13" s="71"/>
      <c r="I13" s="71"/>
      <c r="J13" s="71"/>
      <c r="K13" s="71"/>
      <c r="L13" s="71"/>
      <c r="M13" s="71"/>
      <c r="N13" s="71"/>
      <c r="O13" s="71"/>
    </row>
    <row r="14" spans="1:15">
      <c r="A14" s="69" t="s">
        <v>15</v>
      </c>
      <c r="B14" s="69"/>
      <c r="C14" s="69"/>
      <c r="D14" s="69"/>
      <c r="E14" s="70"/>
      <c r="F14" s="70"/>
      <c r="G14" s="71" t="s">
        <v>16</v>
      </c>
      <c r="H14" s="71"/>
      <c r="I14" s="71"/>
      <c r="J14" s="71"/>
      <c r="K14" s="71"/>
      <c r="L14" s="71"/>
      <c r="M14" s="71"/>
      <c r="N14" s="71"/>
      <c r="O14" s="71"/>
    </row>
    <row r="15" spans="1:15" ht="37.5" customHeight="1">
      <c r="A15" s="69" t="s">
        <v>17</v>
      </c>
      <c r="B15" s="69"/>
      <c r="C15" s="69"/>
      <c r="D15" s="69"/>
      <c r="E15" s="72" t="s">
        <v>115</v>
      </c>
      <c r="F15" s="72"/>
      <c r="G15" s="73" t="s">
        <v>116</v>
      </c>
      <c r="H15" s="73"/>
      <c r="I15" s="73"/>
      <c r="J15" s="73"/>
      <c r="K15" s="73"/>
      <c r="L15" s="73"/>
      <c r="M15" s="73"/>
      <c r="N15" s="73"/>
      <c r="O15" s="73"/>
    </row>
    <row r="16" spans="1:15" ht="13.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6.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4" customHeight="1" thickTop="1" thickBot="1">
      <c r="A18" s="64" t="s">
        <v>20</v>
      </c>
      <c r="B18" s="64" t="s">
        <v>21</v>
      </c>
      <c r="C18" s="64" t="s">
        <v>22</v>
      </c>
      <c r="D18" s="64" t="s">
        <v>23</v>
      </c>
      <c r="E18" s="64" t="s">
        <v>24</v>
      </c>
      <c r="F18" s="64"/>
      <c r="G18" s="64" t="s">
        <v>25</v>
      </c>
      <c r="H18" s="64" t="s">
        <v>26</v>
      </c>
      <c r="I18" s="64" t="s">
        <v>27</v>
      </c>
      <c r="J18" s="64" t="s">
        <v>28</v>
      </c>
      <c r="K18" s="64"/>
      <c r="L18" s="64"/>
      <c r="M18" s="64"/>
      <c r="N18" s="64" t="s">
        <v>29</v>
      </c>
      <c r="O18" s="64"/>
    </row>
    <row r="19" spans="1:15" ht="16.5" thickTop="1" thickBot="1">
      <c r="A19" s="64"/>
      <c r="B19" s="64"/>
      <c r="C19" s="64"/>
      <c r="D19" s="64"/>
      <c r="E19" s="64" t="s">
        <v>30</v>
      </c>
      <c r="F19" s="66" t="s">
        <v>31</v>
      </c>
      <c r="G19" s="64"/>
      <c r="H19" s="64"/>
      <c r="I19" s="64"/>
      <c r="J19" s="64" t="s">
        <v>30</v>
      </c>
      <c r="K19" s="64" t="s">
        <v>32</v>
      </c>
      <c r="L19" s="64"/>
      <c r="M19" s="64"/>
      <c r="N19" s="64"/>
      <c r="O19" s="64"/>
    </row>
    <row r="20" spans="1:15" ht="22.5" customHeight="1" thickTop="1" thickBot="1">
      <c r="A20" s="64"/>
      <c r="B20" s="64"/>
      <c r="C20" s="64"/>
      <c r="D20" s="64"/>
      <c r="E20" s="64"/>
      <c r="F20" s="66"/>
      <c r="G20" s="64"/>
      <c r="H20" s="64"/>
      <c r="I20" s="64"/>
      <c r="J20" s="64"/>
      <c r="K20" s="66" t="s">
        <v>33</v>
      </c>
      <c r="L20" s="66" t="s">
        <v>34</v>
      </c>
      <c r="M20" s="66"/>
      <c r="N20" s="65" t="s">
        <v>30</v>
      </c>
      <c r="O20" s="66" t="s">
        <v>35</v>
      </c>
    </row>
    <row r="21" spans="1:15" ht="42.75" thickTop="1" thickBot="1">
      <c r="A21" s="64"/>
      <c r="B21" s="64"/>
      <c r="C21" s="64"/>
      <c r="D21" s="64"/>
      <c r="E21" s="64"/>
      <c r="F21" s="66"/>
      <c r="G21" s="64"/>
      <c r="H21" s="64"/>
      <c r="I21" s="64"/>
      <c r="J21" s="64"/>
      <c r="K21" s="66"/>
      <c r="L21" s="31" t="s">
        <v>30</v>
      </c>
      <c r="M21" s="52" t="s">
        <v>36</v>
      </c>
      <c r="N21" s="65"/>
      <c r="O21" s="66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Б1!D23+Б2!D23+Циб!D23</f>
        <v>20167.28</v>
      </c>
      <c r="E23" s="29">
        <f>Б1!E23+Б2!E23+Циб!E23</f>
        <v>3220.9900000000002</v>
      </c>
      <c r="F23" s="29">
        <f>Б1!F23+Б2!F23+Циб!F23</f>
        <v>0</v>
      </c>
      <c r="G23" s="29">
        <f>Б1!G23+Б2!G23+Циб!G23</f>
        <v>0</v>
      </c>
      <c r="H23" s="29">
        <f>Б1!H23+Б2!H23+Циб!H23</f>
        <v>0</v>
      </c>
      <c r="I23" s="29">
        <f>Б1!I23+Б2!I23+Циб!I23</f>
        <v>3827</v>
      </c>
      <c r="J23" s="53" t="s">
        <v>38</v>
      </c>
      <c r="K23" s="53" t="s">
        <v>38</v>
      </c>
      <c r="L23" s="53" t="s">
        <v>38</v>
      </c>
      <c r="M23" s="53" t="s">
        <v>38</v>
      </c>
      <c r="N23" s="29">
        <f>Б1!N23+Б2!N23+Циб!N23</f>
        <v>5147.3899999999994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29">
        <f>Б1!D24+Б2!D24+Циб!D24</f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29">
        <f>Б1!I24+Б2!I24+Циб!I24</f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29">
        <f>Б1!D25+Б2!D25+Циб!D25</f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29">
        <f>Б1!I25+Б2!I25+Циб!I25</f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29">
        <f>Б1!D26+Б2!D26+Циб!D26</f>
        <v>19015</v>
      </c>
      <c r="E26" s="53" t="s">
        <v>38</v>
      </c>
      <c r="F26" s="53" t="s">
        <v>38</v>
      </c>
      <c r="G26" s="53" t="s">
        <v>38</v>
      </c>
      <c r="H26" s="53" t="s">
        <v>38</v>
      </c>
      <c r="I26" s="29">
        <f>Б1!I26+Б2!I26+Циб!I26</f>
        <v>2804.89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29">
        <f>Б1!D27+Б2!D27+Циб!D27</f>
        <v>1152.28</v>
      </c>
      <c r="E27" s="53" t="s">
        <v>38</v>
      </c>
      <c r="F27" s="53" t="s">
        <v>38</v>
      </c>
      <c r="G27" s="53" t="s">
        <v>38</v>
      </c>
      <c r="H27" s="53" t="s">
        <v>38</v>
      </c>
      <c r="I27" s="29">
        <f>Б1!I27+Б2!I27+Циб!I27</f>
        <v>1022.11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17499.68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Б1!J29+Б2!J29+Циб!J29</f>
        <v>1900.6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>
        <f>Б1!D30+Б2!D30+Циб!D30</f>
        <v>0</v>
      </c>
      <c r="E30" s="29"/>
      <c r="F30" s="53"/>
      <c r="G30" s="53"/>
      <c r="H30" s="53"/>
      <c r="I30" s="53"/>
      <c r="J30" s="29">
        <f>Б1!J30+Б2!J30+Циб!J30</f>
        <v>0</v>
      </c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17499.68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Б1!J31+Б2!J31+Циб!J31</f>
        <v>1900.6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Б1!D32+Б2!D32+Циб!D32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Б1!J32+Б2!J32+Циб!J32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29">
        <f>Б1!D33+Б2!D33+Циб!D33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29">
        <f>Б1!J33+Б2!J33+Циб!J33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29">
        <f>Б1!D34+Б2!D34+Циб!D34</f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29">
        <f>Б1!J34+Б2!J34+Циб!J34</f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29">
        <f>Б1!D35+Б2!D35+Циб!D35</f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29">
        <f>Б1!J35+Б2!J35+Циб!J35</f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29">
        <f>Б1!D36+Б2!D36+Циб!D36</f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29">
        <f>Б1!J36+Б2!J36+Циб!J36</f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17499.68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Б1!J37+Б2!J37+Циб!J37</f>
        <v>1900.6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29">
        <v>17419.080000000002</v>
      </c>
      <c r="E38" s="53" t="s">
        <v>38</v>
      </c>
      <c r="F38" s="53" t="s">
        <v>38</v>
      </c>
      <c r="G38" s="53" t="s">
        <v>38</v>
      </c>
      <c r="H38" s="53" t="s">
        <v>38</v>
      </c>
      <c r="I38" s="53" t="s">
        <v>38</v>
      </c>
      <c r="J38" s="29">
        <f>Б1!J38+Б2!J38+Циб!J38</f>
        <v>1820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29">
        <f>Б1!D39+Б2!D39+Циб!D39</f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29">
        <f>Б1!J39+Б2!J39+Циб!J39</f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29">
        <f>Б1!D40+Б2!D40+Циб!D40</f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29">
        <f>Б1!J40+Б2!J40+Циб!J40</f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29">
        <f>Б1!D41+Б2!D41+Циб!D41</f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29">
        <f>Б1!J41+Б2!J41+Циб!J41</f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29">
        <f>Б1!D42+Б2!D42+Циб!D42</f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29">
        <f>Б1!J42+Б2!J42+Циб!J42</f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29">
        <f>Б1!D43+Б2!D43+Циб!D43</f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29">
        <f>Б1!J43+Б2!J43+Циб!J43</f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29">
        <f>Б1!D44+Б2!D44+Циб!D44</f>
        <v>80.599999999999994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29">
        <f>Б1!J44+Б2!J44+Циб!J44</f>
        <v>80.599999999999994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29">
        <f>Б1!D45+Б2!D45+Циб!D45</f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29">
        <f>Б1!J45+Б2!J45+Циб!J45</f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29">
        <f>Б1!D46+Б2!D46+Циб!D46</f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29">
        <f>Б1!J46+Б2!J46+Циб!J46</f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29">
        <f>Б1!D47+Б2!D47+Циб!D47</f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29">
        <f>Б1!J47+Б2!J47+Циб!J47</f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29">
        <f>Б1!D48+Б2!D48+Циб!D48</f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29">
        <f>Б1!J48+Б2!J48+Циб!J48</f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29">
        <f>Б1!D49+Б2!D49+Циб!D49</f>
        <v>80.599999999999994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29">
        <f>Б1!J49+Б2!J49+Циб!J49</f>
        <v>80.599999999999994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29">
        <f>Б1!D50+Б2!D50+Циб!D50</f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29">
        <f>Б1!J50+Б2!J50+Циб!J50</f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29">
        <f>Б1!D51+Б2!D51+Циб!D51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29">
        <f>Б1!J51+Б2!J51+Циб!J51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29">
        <f>Б1!D52+Б2!D52+Циб!D52</f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29">
        <f>Б1!J52+Б2!J52+Циб!J52</f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29">
        <f>Б1!D53+Б2!D53+Циб!D53</f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29">
        <f>Б1!J53+Б2!J53+Циб!J53</f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f>Б1!D54+Б2!D54+Циб!D54</f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f>Б1!J54+Б2!J54+Циб!J54</f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29">
        <f>Б1!D55+Б2!D55+Циб!D55</f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29">
        <f>Б1!J55+Б2!J55+Циб!J55</f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29">
        <f>Б1!D56+Б2!D56+Циб!D56</f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29">
        <f>Б1!J56+Б2!J56+Циб!J56</f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f>Б1!D57+Б2!D57+Циб!D57</f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f>Б1!J57+Б2!J57+Циб!J57</f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29">
        <f>Б1!D58+Б2!D58+Циб!D58</f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29">
        <f>Б1!J58+Б2!J58+Циб!J58</f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29">
        <f>Б1!D59+Б2!D59+Циб!D59</f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29">
        <f>Б1!J59+Б2!J59+Циб!J59</f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29">
        <f>Б1!D60+Б2!D60+Циб!D60</f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29">
        <f>Б1!J60+Б2!J60+Циб!J60</f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f>Б1!D61+Б2!D61+Циб!D61</f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f>Б1!J61+Б2!J61+Циб!J61</f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29">
        <f>Б1!D62+Б2!D62+Циб!D62</f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29">
        <f>Б1!J62+Б2!J62+Циб!J62</f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29">
        <f>Б1!D63+Б2!D63+Циб!D63</f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29">
        <f>Б1!J63+Б2!J63+Циб!J63</f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29">
        <f>Б1!D64+Б2!D64+Циб!D64</f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29">
        <f>Б1!J64+Б2!J64+Циб!J64</f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29">
        <f>Б1!D65+Б2!D65+Циб!D65</f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29">
        <f>Б1!J65+Б2!J65+Циб!J65</f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f>Б1!D66+Б2!D66+Циб!D66</f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f>Б1!J66+Б2!J66+Циб!J66</f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f>Б1!D67+Б2!D67+Циб!D67</f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f>Б1!J67+Б2!J67+Циб!J67</f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29">
        <f>Б1!D68+Б2!D68+Циб!D68</f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29">
        <f>Б1!J68+Б2!J68+Циб!J68</f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29">
        <f>Б1!D69+Б2!D69+Циб!D69</f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29">
        <f>Б1!J69+Б2!J69+Циб!J69</f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29">
        <f>Б1!D70+Б2!D70+Циб!D70</f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29">
        <f>Б1!J70+Б2!J70+Циб!J70</f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29">
        <f>Б1!D71+Б2!D71+Циб!D71</f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29">
        <f>Б1!J71+Б2!J71+Циб!J71</f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29">
        <f>Б1!D72+Б2!D72+Циб!D72</f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29">
        <f>Б1!J72+Б2!J72+Циб!J72</f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29">
        <f>Б1!D73+Б2!D73+Циб!D73</f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29">
        <f>Б1!J73+Б2!J73+Циб!J73</f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29">
        <f>Б1!D74+Б2!D74+Циб!D74</f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29">
        <f>Б1!J74+Б2!J74+Циб!J74</f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29">
        <f>Б1!D75+Б2!D75+Циб!D75</f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29">
        <f>Б1!J75+Б2!J75+Циб!J75</f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29">
        <f>Б1!D76+Б2!D76+Циб!D76</f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29">
        <f>Б1!J76+Б2!J76+Циб!J76</f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29">
        <f>Б1!D77+Б2!D77+Циб!D77</f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29">
        <f>Б1!J77+Б2!J77+Циб!J77</f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29">
        <f>Б1!D78+Б2!D78+Циб!D78</f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29">
        <f>Б1!J78+Б2!J78+Циб!J78</f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29">
        <f>Б1!D79+Б2!D79+Циб!D79</f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29">
        <f>Б1!J79+Б2!J79+Циб!J79</f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29">
        <f>Б1!D80+Б2!D80+Циб!D80</f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29">
        <f>Б1!J80+Б2!J80+Циб!J80</f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f>Б1!D81+Б2!D81+Циб!D81</f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f>Б1!J81+Б2!J81+Циб!J81</f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29">
        <f>Б1!D82+Б2!D82+Циб!D82</f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29">
        <f>Б1!J82+Б2!J82+Циб!J82</f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29">
        <f>Б1!D83+Б2!D83+Циб!D83</f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29">
        <f>Б1!J83+Б2!J83+Циб!J83</f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29">
        <f>Б1!D84+Б2!D84+Циб!D84</f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29">
        <f>Б1!J84+Б2!J84+Циб!J84</f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29">
        <f>Б1!D85+Б2!D85+Циб!D85</f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67">
        <v>0</v>
      </c>
      <c r="I89" s="67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63" t="s">
        <v>112</v>
      </c>
      <c r="I90" s="63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68">
        <v>0</v>
      </c>
      <c r="I91" s="68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63" t="s">
        <v>112</v>
      </c>
      <c r="I92" s="63"/>
      <c r="J92" s="1"/>
      <c r="K92" s="1"/>
      <c r="L92" s="1"/>
      <c r="M92" s="1"/>
      <c r="N92" s="1"/>
      <c r="O92" s="1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O92"/>
  <sheetViews>
    <sheetView topLeftCell="A56" workbookViewId="0">
      <selection activeCell="D24" sqref="D24"/>
    </sheetView>
  </sheetViews>
  <sheetFormatPr defaultRowHeight="15"/>
  <cols>
    <col min="1" max="1" width="69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81" t="s">
        <v>0</v>
      </c>
      <c r="J1" s="81"/>
      <c r="K1" s="81"/>
      <c r="L1" s="81"/>
      <c r="M1" s="81"/>
      <c r="N1" s="81"/>
      <c r="O1" s="81"/>
    </row>
    <row r="2" spans="1:15">
      <c r="A2" s="2"/>
      <c r="B2" s="2"/>
      <c r="C2" s="2"/>
      <c r="D2" s="2"/>
      <c r="E2" s="2"/>
      <c r="F2" s="2"/>
      <c r="G2" s="2"/>
      <c r="H2" s="2"/>
      <c r="I2" s="81"/>
      <c r="J2" s="81"/>
      <c r="K2" s="81"/>
      <c r="L2" s="81"/>
      <c r="M2" s="81"/>
      <c r="N2" s="81"/>
      <c r="O2" s="81"/>
    </row>
    <row r="3" spans="1:1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>
      <c r="A4" s="83" t="s">
        <v>2</v>
      </c>
      <c r="B4" s="83"/>
      <c r="C4" s="83"/>
      <c r="D4" s="83"/>
      <c r="E4" s="83"/>
      <c r="F4" s="83"/>
      <c r="G4" s="83"/>
      <c r="H4" s="83"/>
      <c r="I4" s="83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82" t="s">
        <v>141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84" t="s">
        <v>5</v>
      </c>
      <c r="O8" s="84"/>
    </row>
    <row r="9" spans="1:15" ht="43.5" customHeight="1">
      <c r="A9" s="13" t="s">
        <v>6</v>
      </c>
      <c r="B9" s="79" t="s">
        <v>136</v>
      </c>
      <c r="C9" s="79"/>
      <c r="D9" s="79"/>
      <c r="E9" s="79"/>
      <c r="F9" s="79"/>
      <c r="G9" s="79"/>
      <c r="H9" s="79"/>
      <c r="I9" s="79"/>
      <c r="J9" s="79"/>
      <c r="K9" s="79"/>
      <c r="L9" s="76" t="s">
        <v>7</v>
      </c>
      <c r="M9" s="76"/>
      <c r="N9" s="80" t="s">
        <v>118</v>
      </c>
      <c r="O9" s="80"/>
    </row>
    <row r="10" spans="1:15">
      <c r="A10" s="4" t="s">
        <v>9</v>
      </c>
      <c r="B10" s="75">
        <v>0</v>
      </c>
      <c r="C10" s="75"/>
      <c r="D10" s="75"/>
      <c r="E10" s="75"/>
      <c r="F10" s="75"/>
      <c r="G10" s="75"/>
      <c r="H10" s="75"/>
      <c r="I10" s="75"/>
      <c r="J10" s="75"/>
      <c r="K10" s="75"/>
      <c r="L10" s="76" t="s">
        <v>10</v>
      </c>
      <c r="M10" s="76"/>
      <c r="N10" s="77">
        <v>3510600000</v>
      </c>
      <c r="O10" s="77"/>
    </row>
    <row r="11" spans="1:15" ht="18" customHeight="1">
      <c r="A11" s="4" t="s">
        <v>11</v>
      </c>
      <c r="B11" s="75" t="s">
        <v>114</v>
      </c>
      <c r="C11" s="75"/>
      <c r="D11" s="75"/>
      <c r="E11" s="75"/>
      <c r="F11" s="75"/>
      <c r="G11" s="75"/>
      <c r="H11" s="75"/>
      <c r="I11" s="75"/>
      <c r="J11" s="75"/>
      <c r="K11" s="75"/>
      <c r="L11" s="78" t="s">
        <v>12</v>
      </c>
      <c r="M11" s="78"/>
      <c r="N11" s="77">
        <v>430</v>
      </c>
      <c r="O11" s="77"/>
    </row>
    <row r="12" spans="1:15">
      <c r="A12" s="69" t="s">
        <v>13</v>
      </c>
      <c r="B12" s="69"/>
      <c r="C12" s="69"/>
      <c r="D12" s="69"/>
      <c r="E12" s="74"/>
      <c r="F12" s="74"/>
      <c r="G12" s="73"/>
      <c r="H12" s="73"/>
      <c r="I12" s="73"/>
      <c r="J12" s="73"/>
      <c r="K12" s="73"/>
      <c r="L12" s="73"/>
      <c r="M12" s="73"/>
      <c r="N12" s="25"/>
      <c r="O12" s="26"/>
    </row>
    <row r="13" spans="1:15">
      <c r="A13" s="69" t="s">
        <v>14</v>
      </c>
      <c r="B13" s="69"/>
      <c r="C13" s="69"/>
      <c r="D13" s="69"/>
      <c r="E13" s="72"/>
      <c r="F13" s="72"/>
      <c r="G13" s="71" t="s">
        <v>4</v>
      </c>
      <c r="H13" s="71"/>
      <c r="I13" s="71"/>
      <c r="J13" s="71"/>
      <c r="K13" s="71"/>
      <c r="L13" s="71"/>
      <c r="M13" s="71"/>
      <c r="N13" s="71"/>
      <c r="O13" s="71"/>
    </row>
    <row r="14" spans="1:15">
      <c r="A14" s="69" t="s">
        <v>15</v>
      </c>
      <c r="B14" s="69"/>
      <c r="C14" s="69"/>
      <c r="D14" s="69"/>
      <c r="E14" s="70"/>
      <c r="F14" s="70"/>
      <c r="G14" s="71" t="s">
        <v>16</v>
      </c>
      <c r="H14" s="71"/>
      <c r="I14" s="71"/>
      <c r="J14" s="71"/>
      <c r="K14" s="71"/>
      <c r="L14" s="71"/>
      <c r="M14" s="71"/>
      <c r="N14" s="71"/>
      <c r="O14" s="71"/>
    </row>
    <row r="15" spans="1:15" ht="40.5" customHeight="1">
      <c r="A15" s="69" t="s">
        <v>17</v>
      </c>
      <c r="B15" s="69"/>
      <c r="C15" s="69"/>
      <c r="D15" s="69"/>
      <c r="E15" s="72" t="s">
        <v>115</v>
      </c>
      <c r="F15" s="72"/>
      <c r="G15" s="73" t="s">
        <v>116</v>
      </c>
      <c r="H15" s="73"/>
      <c r="I15" s="73"/>
      <c r="J15" s="73"/>
      <c r="K15" s="73"/>
      <c r="L15" s="73"/>
      <c r="M15" s="73"/>
      <c r="N15" s="73"/>
      <c r="O15" s="73"/>
    </row>
    <row r="16" spans="1:15" ht="16.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.7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3.25" customHeight="1" thickTop="1" thickBot="1">
      <c r="A18" s="64" t="s">
        <v>20</v>
      </c>
      <c r="B18" s="64" t="s">
        <v>21</v>
      </c>
      <c r="C18" s="64" t="s">
        <v>22</v>
      </c>
      <c r="D18" s="64" t="s">
        <v>23</v>
      </c>
      <c r="E18" s="64" t="s">
        <v>24</v>
      </c>
      <c r="F18" s="64"/>
      <c r="G18" s="64" t="s">
        <v>25</v>
      </c>
      <c r="H18" s="64" t="s">
        <v>26</v>
      </c>
      <c r="I18" s="64" t="s">
        <v>27</v>
      </c>
      <c r="J18" s="64" t="s">
        <v>28</v>
      </c>
      <c r="K18" s="64"/>
      <c r="L18" s="64"/>
      <c r="M18" s="64"/>
      <c r="N18" s="64" t="s">
        <v>29</v>
      </c>
      <c r="O18" s="64"/>
    </row>
    <row r="19" spans="1:15" ht="16.5" thickTop="1" thickBot="1">
      <c r="A19" s="64"/>
      <c r="B19" s="64"/>
      <c r="C19" s="64"/>
      <c r="D19" s="64"/>
      <c r="E19" s="64" t="s">
        <v>30</v>
      </c>
      <c r="F19" s="66" t="s">
        <v>31</v>
      </c>
      <c r="G19" s="64"/>
      <c r="H19" s="64"/>
      <c r="I19" s="64"/>
      <c r="J19" s="64" t="s">
        <v>30</v>
      </c>
      <c r="K19" s="64" t="s">
        <v>32</v>
      </c>
      <c r="L19" s="64"/>
      <c r="M19" s="64"/>
      <c r="N19" s="64"/>
      <c r="O19" s="64"/>
    </row>
    <row r="20" spans="1:15" ht="21.75" customHeight="1" thickTop="1" thickBot="1">
      <c r="A20" s="64"/>
      <c r="B20" s="64"/>
      <c r="C20" s="64"/>
      <c r="D20" s="64"/>
      <c r="E20" s="64"/>
      <c r="F20" s="66"/>
      <c r="G20" s="64"/>
      <c r="H20" s="64"/>
      <c r="I20" s="64"/>
      <c r="J20" s="64"/>
      <c r="K20" s="66" t="s">
        <v>33</v>
      </c>
      <c r="L20" s="66" t="s">
        <v>34</v>
      </c>
      <c r="M20" s="66"/>
      <c r="N20" s="65" t="s">
        <v>30</v>
      </c>
      <c r="O20" s="66" t="s">
        <v>35</v>
      </c>
    </row>
    <row r="21" spans="1:15" ht="42.75" thickTop="1" thickBot="1">
      <c r="A21" s="64"/>
      <c r="B21" s="64"/>
      <c r="C21" s="64"/>
      <c r="D21" s="64"/>
      <c r="E21" s="64"/>
      <c r="F21" s="66"/>
      <c r="G21" s="64"/>
      <c r="H21" s="64"/>
      <c r="I21" s="64"/>
      <c r="J21" s="64"/>
      <c r="K21" s="66"/>
      <c r="L21" s="31" t="s">
        <v>30</v>
      </c>
      <c r="M21" s="52" t="s">
        <v>36</v>
      </c>
      <c r="N21" s="65"/>
      <c r="O21" s="66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10000</v>
      </c>
      <c r="E23" s="38">
        <v>242.77</v>
      </c>
      <c r="F23" s="38">
        <v>0</v>
      </c>
      <c r="G23" s="38">
        <v>0</v>
      </c>
      <c r="H23" s="38">
        <v>0</v>
      </c>
      <c r="I23" s="29">
        <f>SUM(I24:I27)</f>
        <v>2353.21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257.15999999999985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10000</v>
      </c>
      <c r="E24" s="53"/>
      <c r="F24" s="53"/>
      <c r="G24" s="53"/>
      <c r="H24" s="53"/>
      <c r="I24" s="38">
        <v>2352.1999999999998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/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/>
      <c r="E26" s="53"/>
      <c r="F26" s="53"/>
      <c r="G26" s="53"/>
      <c r="H26" s="53"/>
      <c r="I26" s="38">
        <v>1.01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/>
      <c r="E27" s="53"/>
      <c r="F27" s="53"/>
      <c r="G27" s="53"/>
      <c r="H27" s="53"/>
      <c r="I27" s="38"/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10000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2338.8200000000002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10000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2338.8200000000002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10000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2338.8200000000002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/>
      <c r="E38" s="53"/>
      <c r="F38" s="53"/>
      <c r="G38" s="53"/>
      <c r="H38" s="53"/>
      <c r="I38" s="53"/>
      <c r="J38" s="39"/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/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39"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10000</v>
      </c>
      <c r="E40" s="53"/>
      <c r="F40" s="53"/>
      <c r="G40" s="53"/>
      <c r="H40" s="53"/>
      <c r="I40" s="53"/>
      <c r="J40" s="39">
        <v>2338.8200000000002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58">
        <v>0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67">
        <v>0</v>
      </c>
      <c r="I89" s="67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63" t="s">
        <v>112</v>
      </c>
      <c r="I90" s="63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68">
        <v>0</v>
      </c>
      <c r="I91" s="68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63" t="s">
        <v>112</v>
      </c>
      <c r="I92" s="63"/>
      <c r="J92" s="1"/>
      <c r="K92" s="1"/>
      <c r="L92" s="1"/>
      <c r="M92" s="1"/>
      <c r="N92" s="1"/>
      <c r="O92" s="1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O92"/>
  <sheetViews>
    <sheetView topLeftCell="A79" workbookViewId="0">
      <selection activeCell="A27" sqref="A27"/>
    </sheetView>
  </sheetViews>
  <sheetFormatPr defaultRowHeight="15"/>
  <cols>
    <col min="1" max="1" width="69.285156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81" t="s">
        <v>0</v>
      </c>
      <c r="J1" s="81"/>
      <c r="K1" s="81"/>
      <c r="L1" s="81"/>
      <c r="M1" s="81"/>
      <c r="N1" s="81"/>
      <c r="O1" s="81"/>
    </row>
    <row r="2" spans="1:15">
      <c r="A2" s="2"/>
      <c r="B2" s="2"/>
      <c r="C2" s="2"/>
      <c r="D2" s="2"/>
      <c r="E2" s="2"/>
      <c r="F2" s="2"/>
      <c r="G2" s="2"/>
      <c r="H2" s="2"/>
      <c r="I2" s="81"/>
      <c r="J2" s="81"/>
      <c r="K2" s="81"/>
      <c r="L2" s="81"/>
      <c r="M2" s="81"/>
      <c r="N2" s="81"/>
      <c r="O2" s="81"/>
    </row>
    <row r="3" spans="1:1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>
      <c r="A4" s="83" t="s">
        <v>2</v>
      </c>
      <c r="B4" s="83"/>
      <c r="C4" s="83"/>
      <c r="D4" s="83"/>
      <c r="E4" s="83"/>
      <c r="F4" s="83"/>
      <c r="G4" s="83"/>
      <c r="H4" s="83"/>
      <c r="I4" s="83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82" t="s">
        <v>141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84" t="s">
        <v>5</v>
      </c>
      <c r="O8" s="84"/>
    </row>
    <row r="9" spans="1:15" ht="36.75" customHeight="1">
      <c r="A9" s="13" t="s">
        <v>6</v>
      </c>
      <c r="B9" s="79" t="s">
        <v>137</v>
      </c>
      <c r="C9" s="79"/>
      <c r="D9" s="79"/>
      <c r="E9" s="79"/>
      <c r="F9" s="79"/>
      <c r="G9" s="79"/>
      <c r="H9" s="79"/>
      <c r="I9" s="79"/>
      <c r="J9" s="79"/>
      <c r="K9" s="79"/>
      <c r="L9" s="76" t="s">
        <v>7</v>
      </c>
      <c r="M9" s="76"/>
      <c r="N9" s="85" t="s">
        <v>8</v>
      </c>
      <c r="O9" s="85"/>
    </row>
    <row r="10" spans="1:15">
      <c r="A10" s="4" t="s">
        <v>9</v>
      </c>
      <c r="B10" s="75">
        <v>0</v>
      </c>
      <c r="C10" s="75"/>
      <c r="D10" s="75"/>
      <c r="E10" s="75"/>
      <c r="F10" s="75"/>
      <c r="G10" s="75"/>
      <c r="H10" s="75"/>
      <c r="I10" s="75"/>
      <c r="J10" s="75"/>
      <c r="K10" s="75"/>
      <c r="L10" s="76" t="s">
        <v>10</v>
      </c>
      <c r="M10" s="76"/>
      <c r="N10" s="77">
        <v>0</v>
      </c>
      <c r="O10" s="77"/>
    </row>
    <row r="11" spans="1:15" ht="21.75" customHeight="1">
      <c r="A11" s="4" t="s">
        <v>11</v>
      </c>
      <c r="B11" s="75" t="s">
        <v>114</v>
      </c>
      <c r="C11" s="75"/>
      <c r="D11" s="75"/>
      <c r="E11" s="75"/>
      <c r="F11" s="75"/>
      <c r="G11" s="75"/>
      <c r="H11" s="75"/>
      <c r="I11" s="75"/>
      <c r="J11" s="75"/>
      <c r="K11" s="75"/>
      <c r="L11" s="78" t="s">
        <v>12</v>
      </c>
      <c r="M11" s="78"/>
      <c r="N11" s="77">
        <v>420</v>
      </c>
      <c r="O11" s="77"/>
    </row>
    <row r="12" spans="1:15">
      <c r="A12" s="69" t="s">
        <v>13</v>
      </c>
      <c r="B12" s="69"/>
      <c r="C12" s="69"/>
      <c r="D12" s="69"/>
      <c r="E12" s="74"/>
      <c r="F12" s="74"/>
      <c r="G12" s="73"/>
      <c r="H12" s="73"/>
      <c r="I12" s="73"/>
      <c r="J12" s="73"/>
      <c r="K12" s="73"/>
      <c r="L12" s="73"/>
      <c r="M12" s="73"/>
      <c r="N12" s="25"/>
      <c r="O12" s="26"/>
    </row>
    <row r="13" spans="1:15">
      <c r="A13" s="69" t="s">
        <v>14</v>
      </c>
      <c r="B13" s="69"/>
      <c r="C13" s="69"/>
      <c r="D13" s="69"/>
      <c r="E13" s="72"/>
      <c r="F13" s="72"/>
      <c r="G13" s="71" t="s">
        <v>4</v>
      </c>
      <c r="H13" s="71"/>
      <c r="I13" s="71"/>
      <c r="J13" s="71"/>
      <c r="K13" s="71"/>
      <c r="L13" s="71"/>
      <c r="M13" s="71"/>
      <c r="N13" s="71"/>
      <c r="O13" s="71"/>
    </row>
    <row r="14" spans="1:15">
      <c r="A14" s="69" t="s">
        <v>15</v>
      </c>
      <c r="B14" s="69"/>
      <c r="C14" s="69"/>
      <c r="D14" s="69"/>
      <c r="E14" s="70"/>
      <c r="F14" s="70"/>
      <c r="G14" s="71" t="s">
        <v>16</v>
      </c>
      <c r="H14" s="71"/>
      <c r="I14" s="71"/>
      <c r="J14" s="71"/>
      <c r="K14" s="71"/>
      <c r="L14" s="71"/>
      <c r="M14" s="71"/>
      <c r="N14" s="71"/>
      <c r="O14" s="71"/>
    </row>
    <row r="15" spans="1:15" ht="34.5" customHeight="1">
      <c r="A15" s="69" t="s">
        <v>17</v>
      </c>
      <c r="B15" s="69"/>
      <c r="C15" s="69"/>
      <c r="D15" s="69"/>
      <c r="E15" s="72" t="s">
        <v>115</v>
      </c>
      <c r="F15" s="72"/>
      <c r="G15" s="73" t="s">
        <v>116</v>
      </c>
      <c r="H15" s="73"/>
      <c r="I15" s="73"/>
      <c r="J15" s="73"/>
      <c r="K15" s="73"/>
      <c r="L15" s="73"/>
      <c r="M15" s="73"/>
      <c r="N15" s="73"/>
      <c r="O15" s="73"/>
    </row>
    <row r="16" spans="1:15" ht="15.7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2.5" customHeight="1" thickTop="1" thickBot="1">
      <c r="A18" s="64" t="s">
        <v>20</v>
      </c>
      <c r="B18" s="64" t="s">
        <v>21</v>
      </c>
      <c r="C18" s="64" t="s">
        <v>22</v>
      </c>
      <c r="D18" s="64" t="s">
        <v>23</v>
      </c>
      <c r="E18" s="64" t="s">
        <v>24</v>
      </c>
      <c r="F18" s="64"/>
      <c r="G18" s="64" t="s">
        <v>25</v>
      </c>
      <c r="H18" s="64" t="s">
        <v>26</v>
      </c>
      <c r="I18" s="64" t="s">
        <v>27</v>
      </c>
      <c r="J18" s="64" t="s">
        <v>28</v>
      </c>
      <c r="K18" s="64"/>
      <c r="L18" s="64"/>
      <c r="M18" s="64"/>
      <c r="N18" s="64" t="s">
        <v>29</v>
      </c>
      <c r="O18" s="64"/>
    </row>
    <row r="19" spans="1:15" ht="16.5" thickTop="1" thickBot="1">
      <c r="A19" s="64"/>
      <c r="B19" s="64"/>
      <c r="C19" s="64"/>
      <c r="D19" s="64"/>
      <c r="E19" s="64" t="s">
        <v>30</v>
      </c>
      <c r="F19" s="66" t="s">
        <v>31</v>
      </c>
      <c r="G19" s="64"/>
      <c r="H19" s="64"/>
      <c r="I19" s="64"/>
      <c r="J19" s="64" t="s">
        <v>30</v>
      </c>
      <c r="K19" s="64" t="s">
        <v>32</v>
      </c>
      <c r="L19" s="64"/>
      <c r="M19" s="64"/>
      <c r="N19" s="64"/>
      <c r="O19" s="64"/>
    </row>
    <row r="20" spans="1:15" ht="22.5" customHeight="1" thickTop="1" thickBot="1">
      <c r="A20" s="64"/>
      <c r="B20" s="64"/>
      <c r="C20" s="64"/>
      <c r="D20" s="64"/>
      <c r="E20" s="64"/>
      <c r="F20" s="66"/>
      <c r="G20" s="64"/>
      <c r="H20" s="64"/>
      <c r="I20" s="64"/>
      <c r="J20" s="64"/>
      <c r="K20" s="66" t="s">
        <v>33</v>
      </c>
      <c r="L20" s="66" t="s">
        <v>34</v>
      </c>
      <c r="M20" s="66"/>
      <c r="N20" s="65" t="s">
        <v>30</v>
      </c>
      <c r="O20" s="66" t="s">
        <v>35</v>
      </c>
    </row>
    <row r="21" spans="1:15" ht="42.75" thickTop="1" thickBot="1">
      <c r="A21" s="64"/>
      <c r="B21" s="64"/>
      <c r="C21" s="64"/>
      <c r="D21" s="64"/>
      <c r="E21" s="64"/>
      <c r="F21" s="66"/>
      <c r="G21" s="64"/>
      <c r="H21" s="64"/>
      <c r="I21" s="64"/>
      <c r="J21" s="64"/>
      <c r="K21" s="66"/>
      <c r="L21" s="31" t="s">
        <v>30</v>
      </c>
      <c r="M21" s="52" t="s">
        <v>36</v>
      </c>
      <c r="N21" s="65"/>
      <c r="O21" s="66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17022.400000000001</v>
      </c>
      <c r="E23" s="38">
        <v>773.16</v>
      </c>
      <c r="F23" s="38">
        <v>0</v>
      </c>
      <c r="G23" s="38">
        <v>0</v>
      </c>
      <c r="H23" s="38">
        <v>0</v>
      </c>
      <c r="I23" s="29">
        <f>SUM(I24:I27)</f>
        <v>17127.259999999998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1000.4199999999983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38">
        <v>0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>
        <v>17022.400000000001</v>
      </c>
      <c r="E27" s="53" t="s">
        <v>38</v>
      </c>
      <c r="F27" s="53" t="s">
        <v>38</v>
      </c>
      <c r="G27" s="53" t="s">
        <v>38</v>
      </c>
      <c r="H27" s="53" t="s">
        <v>38</v>
      </c>
      <c r="I27" s="38">
        <v>17127.259999999998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17023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16900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17023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16900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17023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16900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>
        <v>17023</v>
      </c>
      <c r="E38" s="53" t="s">
        <v>38</v>
      </c>
      <c r="F38" s="53" t="s">
        <v>38</v>
      </c>
      <c r="G38" s="53" t="s">
        <v>38</v>
      </c>
      <c r="H38" s="53" t="s">
        <v>38</v>
      </c>
      <c r="I38" s="53" t="s">
        <v>38</v>
      </c>
      <c r="J38" s="39">
        <v>16900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39"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39"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58">
        <v>0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67">
        <v>0</v>
      </c>
      <c r="I89" s="67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63" t="s">
        <v>112</v>
      </c>
      <c r="I90" s="63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68">
        <v>0</v>
      </c>
      <c r="I91" s="68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63" t="s">
        <v>112</v>
      </c>
      <c r="I92" s="63"/>
      <c r="J92" s="1"/>
      <c r="K92" s="1"/>
      <c r="L92" s="1"/>
      <c r="M92" s="1"/>
      <c r="N92" s="1"/>
      <c r="O92" s="1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O92"/>
  <sheetViews>
    <sheetView topLeftCell="A16" workbookViewId="0">
      <selection activeCell="A6" sqref="A6:O6"/>
    </sheetView>
  </sheetViews>
  <sheetFormatPr defaultRowHeight="15"/>
  <cols>
    <col min="1" max="1" width="70.425781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81" t="s">
        <v>0</v>
      </c>
      <c r="J1" s="81"/>
      <c r="K1" s="81"/>
      <c r="L1" s="81"/>
      <c r="M1" s="81"/>
      <c r="N1" s="81"/>
      <c r="O1" s="81"/>
    </row>
    <row r="2" spans="1:15">
      <c r="A2" s="2"/>
      <c r="B2" s="2"/>
      <c r="C2" s="2"/>
      <c r="D2" s="2"/>
      <c r="E2" s="2"/>
      <c r="F2" s="2"/>
      <c r="G2" s="2"/>
      <c r="H2" s="2"/>
      <c r="I2" s="81"/>
      <c r="J2" s="81"/>
      <c r="K2" s="81"/>
      <c r="L2" s="81"/>
      <c r="M2" s="81"/>
      <c r="N2" s="81"/>
      <c r="O2" s="81"/>
    </row>
    <row r="3" spans="1:1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>
      <c r="A4" s="83" t="s">
        <v>2</v>
      </c>
      <c r="B4" s="83"/>
      <c r="C4" s="83"/>
      <c r="D4" s="83"/>
      <c r="E4" s="83"/>
      <c r="F4" s="83"/>
      <c r="G4" s="83"/>
      <c r="H4" s="83"/>
      <c r="I4" s="83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82" t="s">
        <v>141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84" t="s">
        <v>5</v>
      </c>
      <c r="O8" s="84"/>
    </row>
    <row r="9" spans="1:15" ht="27.75" customHeight="1">
      <c r="A9" s="13" t="s">
        <v>6</v>
      </c>
      <c r="B9" s="79" t="s">
        <v>138</v>
      </c>
      <c r="C9" s="79"/>
      <c r="D9" s="79"/>
      <c r="E9" s="79"/>
      <c r="F9" s="79"/>
      <c r="G9" s="79"/>
      <c r="H9" s="79"/>
      <c r="I9" s="79"/>
      <c r="J9" s="79"/>
      <c r="K9" s="79"/>
      <c r="L9" s="76" t="s">
        <v>7</v>
      </c>
      <c r="M9" s="76"/>
      <c r="N9" s="80" t="s">
        <v>118</v>
      </c>
      <c r="O9" s="80"/>
    </row>
    <row r="10" spans="1:15">
      <c r="A10" s="4" t="s">
        <v>9</v>
      </c>
      <c r="B10" s="75">
        <v>0</v>
      </c>
      <c r="C10" s="75"/>
      <c r="D10" s="75"/>
      <c r="E10" s="75"/>
      <c r="F10" s="75"/>
      <c r="G10" s="75"/>
      <c r="H10" s="75"/>
      <c r="I10" s="75"/>
      <c r="J10" s="75"/>
      <c r="K10" s="75"/>
      <c r="L10" s="76" t="s">
        <v>10</v>
      </c>
      <c r="M10" s="76"/>
      <c r="N10" s="77">
        <v>3510600000</v>
      </c>
      <c r="O10" s="77"/>
    </row>
    <row r="11" spans="1:15" ht="18" customHeight="1">
      <c r="A11" s="4" t="s">
        <v>11</v>
      </c>
      <c r="B11" s="75" t="s">
        <v>114</v>
      </c>
      <c r="C11" s="75"/>
      <c r="D11" s="75"/>
      <c r="E11" s="75"/>
      <c r="F11" s="75"/>
      <c r="G11" s="75"/>
      <c r="H11" s="75"/>
      <c r="I11" s="75"/>
      <c r="J11" s="75"/>
      <c r="K11" s="75"/>
      <c r="L11" s="78" t="s">
        <v>12</v>
      </c>
      <c r="M11" s="78"/>
      <c r="N11" s="77">
        <v>430</v>
      </c>
      <c r="O11" s="77"/>
    </row>
    <row r="12" spans="1:15">
      <c r="A12" s="69" t="s">
        <v>13</v>
      </c>
      <c r="B12" s="69"/>
      <c r="C12" s="69"/>
      <c r="D12" s="69"/>
      <c r="E12" s="74"/>
      <c r="F12" s="74"/>
      <c r="G12" s="73"/>
      <c r="H12" s="73"/>
      <c r="I12" s="73"/>
      <c r="J12" s="73"/>
      <c r="K12" s="73"/>
      <c r="L12" s="73"/>
      <c r="M12" s="73"/>
      <c r="N12" s="25"/>
      <c r="O12" s="26"/>
    </row>
    <row r="13" spans="1:15">
      <c r="A13" s="69" t="s">
        <v>14</v>
      </c>
      <c r="B13" s="69"/>
      <c r="C13" s="69"/>
      <c r="D13" s="69"/>
      <c r="E13" s="72"/>
      <c r="F13" s="72"/>
      <c r="G13" s="71" t="s">
        <v>4</v>
      </c>
      <c r="H13" s="71"/>
      <c r="I13" s="71"/>
      <c r="J13" s="71"/>
      <c r="K13" s="71"/>
      <c r="L13" s="71"/>
      <c r="M13" s="71"/>
      <c r="N13" s="71"/>
      <c r="O13" s="71"/>
    </row>
    <row r="14" spans="1:15">
      <c r="A14" s="69" t="s">
        <v>15</v>
      </c>
      <c r="B14" s="69"/>
      <c r="C14" s="69"/>
      <c r="D14" s="69"/>
      <c r="E14" s="70"/>
      <c r="F14" s="70"/>
      <c r="G14" s="71" t="s">
        <v>16</v>
      </c>
      <c r="H14" s="71"/>
      <c r="I14" s="71"/>
      <c r="J14" s="71"/>
      <c r="K14" s="71"/>
      <c r="L14" s="71"/>
      <c r="M14" s="71"/>
      <c r="N14" s="71"/>
      <c r="O14" s="71"/>
    </row>
    <row r="15" spans="1:15" ht="37.5" customHeight="1">
      <c r="A15" s="69" t="s">
        <v>17</v>
      </c>
      <c r="B15" s="69"/>
      <c r="C15" s="69"/>
      <c r="D15" s="69"/>
      <c r="E15" s="72" t="s">
        <v>115</v>
      </c>
      <c r="F15" s="72"/>
      <c r="G15" s="73" t="s">
        <v>116</v>
      </c>
      <c r="H15" s="73"/>
      <c r="I15" s="73"/>
      <c r="J15" s="73"/>
      <c r="K15" s="73"/>
      <c r="L15" s="73"/>
      <c r="M15" s="73"/>
      <c r="N15" s="73"/>
      <c r="O15" s="73"/>
    </row>
    <row r="16" spans="1:15" ht="1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4.2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1.75" customHeight="1" thickTop="1" thickBot="1">
      <c r="A18" s="64" t="s">
        <v>20</v>
      </c>
      <c r="B18" s="64" t="s">
        <v>21</v>
      </c>
      <c r="C18" s="64" t="s">
        <v>22</v>
      </c>
      <c r="D18" s="64" t="s">
        <v>23</v>
      </c>
      <c r="E18" s="64" t="s">
        <v>24</v>
      </c>
      <c r="F18" s="64"/>
      <c r="G18" s="64" t="s">
        <v>25</v>
      </c>
      <c r="H18" s="64" t="s">
        <v>26</v>
      </c>
      <c r="I18" s="64" t="s">
        <v>27</v>
      </c>
      <c r="J18" s="64" t="s">
        <v>28</v>
      </c>
      <c r="K18" s="64"/>
      <c r="L18" s="64"/>
      <c r="M18" s="64"/>
      <c r="N18" s="64" t="s">
        <v>29</v>
      </c>
      <c r="O18" s="64"/>
    </row>
    <row r="19" spans="1:15" ht="16.5" thickTop="1" thickBot="1">
      <c r="A19" s="64"/>
      <c r="B19" s="64"/>
      <c r="C19" s="64"/>
      <c r="D19" s="64"/>
      <c r="E19" s="64" t="s">
        <v>30</v>
      </c>
      <c r="F19" s="66" t="s">
        <v>31</v>
      </c>
      <c r="G19" s="64"/>
      <c r="H19" s="64"/>
      <c r="I19" s="64"/>
      <c r="J19" s="64" t="s">
        <v>30</v>
      </c>
      <c r="K19" s="64" t="s">
        <v>32</v>
      </c>
      <c r="L19" s="64"/>
      <c r="M19" s="64"/>
      <c r="N19" s="64"/>
      <c r="O19" s="64"/>
    </row>
    <row r="20" spans="1:15" ht="24" customHeight="1" thickTop="1" thickBot="1">
      <c r="A20" s="64"/>
      <c r="B20" s="64"/>
      <c r="C20" s="64"/>
      <c r="D20" s="64"/>
      <c r="E20" s="64"/>
      <c r="F20" s="66"/>
      <c r="G20" s="64"/>
      <c r="H20" s="64"/>
      <c r="I20" s="64"/>
      <c r="J20" s="64"/>
      <c r="K20" s="66" t="s">
        <v>33</v>
      </c>
      <c r="L20" s="66" t="s">
        <v>34</v>
      </c>
      <c r="M20" s="66"/>
      <c r="N20" s="65" t="s">
        <v>30</v>
      </c>
      <c r="O20" s="66" t="s">
        <v>35</v>
      </c>
    </row>
    <row r="21" spans="1:15" ht="42.75" thickTop="1" thickBot="1">
      <c r="A21" s="64"/>
      <c r="B21" s="64"/>
      <c r="C21" s="64"/>
      <c r="D21" s="64"/>
      <c r="E21" s="64"/>
      <c r="F21" s="66"/>
      <c r="G21" s="64"/>
      <c r="H21" s="64"/>
      <c r="I21" s="64"/>
      <c r="J21" s="64"/>
      <c r="K21" s="66"/>
      <c r="L21" s="31" t="s">
        <v>30</v>
      </c>
      <c r="M21" s="52" t="s">
        <v>36</v>
      </c>
      <c r="N21" s="65"/>
      <c r="O21" s="66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Мош!D23+Вол!D23</f>
        <v>2044</v>
      </c>
      <c r="E23" s="29">
        <f>Мош!E23+Вол!E23</f>
        <v>448.57</v>
      </c>
      <c r="F23" s="29">
        <f>Мош!F23+Вол!F23</f>
        <v>0</v>
      </c>
      <c r="G23" s="29">
        <f>Мош!G23+Вол!G23</f>
        <v>0</v>
      </c>
      <c r="H23" s="29">
        <f>Мош!H23+Вол!H23</f>
        <v>0</v>
      </c>
      <c r="I23" s="29">
        <f>Мош!I23+Вол!I23</f>
        <v>2898.48</v>
      </c>
      <c r="J23" s="53" t="s">
        <v>38</v>
      </c>
      <c r="K23" s="53" t="s">
        <v>38</v>
      </c>
      <c r="L23" s="53" t="s">
        <v>38</v>
      </c>
      <c r="M23" s="53" t="s">
        <v>38</v>
      </c>
      <c r="N23" s="29">
        <f>Мош!N23+Вол!N23</f>
        <v>415.04999999999995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29">
        <f>Мош!D24+Вол!D24</f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29">
        <f>Мош!I24+Вол!I24</f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29">
        <f>Мош!D25+Вол!D25</f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29">
        <f>Мош!I25+Вол!I25</f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29">
        <f>Мош!D26+Вол!D26</f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29">
        <f>Мош!I26+Вол!I26</f>
        <v>1.01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29">
        <f>Мош!D27+Вол!D27</f>
        <v>1660</v>
      </c>
      <c r="E27" s="53" t="s">
        <v>38</v>
      </c>
      <c r="F27" s="53" t="s">
        <v>38</v>
      </c>
      <c r="G27" s="53" t="s">
        <v>38</v>
      </c>
      <c r="H27" s="53" t="s">
        <v>38</v>
      </c>
      <c r="I27" s="29">
        <f>Мош!I27+Вол!I27</f>
        <v>2897.4700000000003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29">
        <f>Мош!D28+Вол!D28</f>
        <v>384</v>
      </c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Мош!D29+Вол!D29</f>
        <v>3144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Мош!J29+Вол!J29</f>
        <v>2932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>
        <f>Мош!D30+Вол!D30</f>
        <v>0</v>
      </c>
      <c r="E30" s="29"/>
      <c r="F30" s="53"/>
      <c r="G30" s="53"/>
      <c r="H30" s="53"/>
      <c r="I30" s="53"/>
      <c r="J30" s="29">
        <f>Мош!J30+Вол!J30</f>
        <v>0</v>
      </c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Мош!D31+Вол!D31</f>
        <v>3144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Мош!J31+Вол!J31</f>
        <v>2932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Мош!D32+Вол!D32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Мош!J32+Вол!J32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29">
        <f>Мош!D33+Вол!D33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29">
        <f>Мош!J33+Вол!J33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29">
        <f>Мош!D34+Вол!D34</f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29">
        <f>Мош!J34+Вол!J34</f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29">
        <f>Мош!D35+Вол!D35</f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29">
        <f>Мош!J35+Вол!J35</f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29">
        <f>Мош!D36+Вол!D36</f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29">
        <f>Мош!J36+Вол!J36</f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Мош!D37+Вол!D37</f>
        <v>3144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Мош!J37+Вол!J37</f>
        <v>2932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29">
        <f>Мош!D38+Вол!D38</f>
        <v>3144</v>
      </c>
      <c r="E38" s="53" t="s">
        <v>38</v>
      </c>
      <c r="F38" s="53" t="s">
        <v>38</v>
      </c>
      <c r="G38" s="53" t="s">
        <v>38</v>
      </c>
      <c r="H38" s="53" t="s">
        <v>38</v>
      </c>
      <c r="I38" s="53" t="s">
        <v>38</v>
      </c>
      <c r="J38" s="29">
        <f>Мош!J38+Вол!J38</f>
        <v>2932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29">
        <f>Мош!D39+Вол!D39</f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29">
        <f>Мош!J39+Вол!J39</f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29">
        <f>Мош!D40+Вол!D40</f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29">
        <f>Мош!J40+Вол!J40</f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29">
        <f>Мош!D41+Вол!D41</f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29">
        <f>Мош!J41+Вол!J41</f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29">
        <f>Мош!D42+Вол!D42</f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29">
        <f>Мош!J42+Вол!J42</f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29">
        <f>Мош!D43+Вол!D43</f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29">
        <f>Мош!J43+Вол!J43</f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29">
        <f>Мош!D44+Вол!D44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29">
        <f>Мош!J44+Вол!J44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29">
        <f>Мош!D45+Вол!D45</f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29">
        <f>Мош!J45+Вол!J45</f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29">
        <f>Мош!D46+Вол!D46</f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29">
        <f>Мош!J46+Вол!J46</f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29">
        <f>Мош!D47+Вол!D47</f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29">
        <f>Мош!J47+Вол!J47</f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29">
        <f>Мош!D48+Вол!D48</f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29">
        <f>Мош!J48+Вол!J48</f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29">
        <f>Мош!D49+Вол!D49</f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29">
        <f>Мош!J49+Вол!J49</f>
        <v>0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29">
        <f>Мош!D50+Вол!D50</f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29">
        <f>Мош!J50+Вол!J50</f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29">
        <f>Мош!D51+Вол!D51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29">
        <f>Мош!J51+Вол!J51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29">
        <f>Мош!D52+Вол!D52</f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29">
        <f>Мош!J52+Вол!J52</f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29">
        <f>Мош!D53+Вол!D53</f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29">
        <f>Мош!J53+Вол!J53</f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f>Мош!D54+Вол!D54</f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f>Мош!J54+Вол!J54</f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29">
        <f>Мош!D55+Вол!D55</f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29">
        <f>Мош!J55+Вол!J55</f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29">
        <f>Мош!D56+Вол!D56</f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29">
        <f>Мош!J56+Вол!J56</f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f>Мош!D57+Вол!D57</f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f>Мош!J57+Вол!J57</f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29">
        <f>Мош!D58+Вол!D58</f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29">
        <f>Мош!J58+Вол!J58</f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29">
        <f>Мош!D59+Вол!D59</f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29">
        <f>Мош!J59+Вол!J59</f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29">
        <f>Мош!D60+Вол!D60</f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29">
        <f>Мош!J60+Вол!J60</f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f>Мош!D61+Вол!D61</f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f>Мош!J61+Вол!J61</f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29">
        <f>Мош!D62+Вол!D62</f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29">
        <f>Мош!J62+Вол!J62</f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29">
        <f>Мош!D63+Вол!D63</f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29">
        <f>Мош!J63+Вол!J63</f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29">
        <f>Мош!D64+Вол!D64</f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29">
        <f>Мош!J64+Вол!J64</f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29">
        <f>Мош!D65+Вол!D65</f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29">
        <f>Мош!J65+Вол!J65</f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f>Мош!D66+Вол!D66</f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f>Мош!J66+Вол!J66</f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f>Мош!D67+Вол!D67</f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f>Мош!J67+Вол!J67</f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29">
        <f>Мош!D68+Вол!D68</f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29">
        <f>Мош!J68+Вол!J68</f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29">
        <f>Мош!D69+Вол!D69</f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29">
        <f>Мош!J69+Вол!J69</f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29">
        <f>Мош!D70+Вол!D70</f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29">
        <f>Мош!J70+Вол!J70</f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29">
        <f>Мош!D71+Вол!D71</f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29">
        <f>Мош!J71+Вол!J71</f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29">
        <f>Мош!D72+Вол!D72</f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29">
        <f>Мош!J72+Вол!J72</f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29">
        <f>Мош!D73+Вол!D73</f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29">
        <f>Мош!J73+Вол!J73</f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29">
        <f>Мош!D74+Вол!D74</f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29">
        <f>Мош!J74+Вол!J74</f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29">
        <f>Мош!D75+Вол!D75</f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29">
        <f>Мош!J75+Вол!J75</f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29">
        <f>Мош!D76+Вол!D76</f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29">
        <f>Мош!J76+Вол!J76</f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29">
        <f>Мош!D77+Вол!D77</f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29">
        <f>Мош!J77+Вол!J77</f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29">
        <f>Мош!D78+Вол!D78</f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29">
        <f>Мош!J78+Вол!J78</f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29">
        <f>Мош!D79+Вол!D79</f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29">
        <f>Мош!J79+Вол!J79</f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29">
        <f>Мош!D80+Вол!D80</f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29">
        <f>Мош!J80+Вол!J80</f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f>Мош!D81+Вол!D81</f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f>Мош!J81+Вол!J81</f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29">
        <f>Мош!D82+Вол!D82</f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29">
        <f>Мош!J82+Вол!J82</f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29">
        <f>Мош!D83+Вол!D83</f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29">
        <f>Мош!J83+Вол!J83</f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29">
        <f>Мош!D84+Вол!D84</f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29">
        <f>Мош!J84+Вол!J84</f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29">
        <f>Мош!D85+Вол!D85</f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29">
        <f>Мош!J85+Вол!J85</f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67">
        <v>0</v>
      </c>
      <c r="I89" s="67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63" t="s">
        <v>112</v>
      </c>
      <c r="I90" s="63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68">
        <v>0</v>
      </c>
      <c r="I91" s="68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63" t="s">
        <v>112</v>
      </c>
      <c r="I92" s="63"/>
      <c r="J92" s="1"/>
      <c r="K92" s="1"/>
      <c r="L92" s="1"/>
      <c r="M92" s="1"/>
      <c r="N92" s="1"/>
      <c r="O92" s="1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O92"/>
  <sheetViews>
    <sheetView topLeftCell="A79" workbookViewId="0">
      <selection activeCell="A38" sqref="A38"/>
    </sheetView>
  </sheetViews>
  <sheetFormatPr defaultRowHeight="15"/>
  <cols>
    <col min="1" max="1" width="69.425781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81" t="s">
        <v>0</v>
      </c>
      <c r="J1" s="81"/>
      <c r="K1" s="81"/>
      <c r="L1" s="81"/>
      <c r="M1" s="81"/>
      <c r="N1" s="81"/>
      <c r="O1" s="81"/>
    </row>
    <row r="2" spans="1:15">
      <c r="A2" s="2"/>
      <c r="B2" s="2"/>
      <c r="C2" s="2"/>
      <c r="D2" s="2"/>
      <c r="E2" s="2"/>
      <c r="F2" s="2"/>
      <c r="G2" s="2"/>
      <c r="H2" s="2"/>
      <c r="I2" s="81"/>
      <c r="J2" s="81"/>
      <c r="K2" s="81"/>
      <c r="L2" s="81"/>
      <c r="M2" s="81"/>
      <c r="N2" s="81"/>
      <c r="O2" s="81"/>
    </row>
    <row r="3" spans="1:1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>
      <c r="A4" s="83" t="s">
        <v>2</v>
      </c>
      <c r="B4" s="83"/>
      <c r="C4" s="83"/>
      <c r="D4" s="83"/>
      <c r="E4" s="83"/>
      <c r="F4" s="83"/>
      <c r="G4" s="83"/>
      <c r="H4" s="83"/>
      <c r="I4" s="83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82" t="s">
        <v>141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84" t="s">
        <v>5</v>
      </c>
      <c r="O8" s="84"/>
    </row>
    <row r="9" spans="1:15" ht="34.5" customHeight="1">
      <c r="A9" s="13" t="s">
        <v>6</v>
      </c>
      <c r="B9" s="79" t="s">
        <v>138</v>
      </c>
      <c r="C9" s="79"/>
      <c r="D9" s="79"/>
      <c r="E9" s="79"/>
      <c r="F9" s="79"/>
      <c r="G9" s="79"/>
      <c r="H9" s="79"/>
      <c r="I9" s="79"/>
      <c r="J9" s="79"/>
      <c r="K9" s="79"/>
      <c r="L9" s="76" t="s">
        <v>7</v>
      </c>
      <c r="M9" s="76"/>
      <c r="N9" s="80" t="s">
        <v>118</v>
      </c>
      <c r="O9" s="80"/>
    </row>
    <row r="10" spans="1:15">
      <c r="A10" s="4" t="s">
        <v>9</v>
      </c>
      <c r="B10" s="75">
        <v>0</v>
      </c>
      <c r="C10" s="75"/>
      <c r="D10" s="75"/>
      <c r="E10" s="75"/>
      <c r="F10" s="75"/>
      <c r="G10" s="75"/>
      <c r="H10" s="75"/>
      <c r="I10" s="75"/>
      <c r="J10" s="75"/>
      <c r="K10" s="75"/>
      <c r="L10" s="76" t="s">
        <v>10</v>
      </c>
      <c r="M10" s="76"/>
      <c r="N10" s="77">
        <v>3510600000</v>
      </c>
      <c r="O10" s="77"/>
    </row>
    <row r="11" spans="1:15" ht="18" customHeight="1">
      <c r="A11" s="4" t="s">
        <v>11</v>
      </c>
      <c r="B11" s="75" t="s">
        <v>114</v>
      </c>
      <c r="C11" s="75"/>
      <c r="D11" s="75"/>
      <c r="E11" s="75"/>
      <c r="F11" s="75"/>
      <c r="G11" s="75"/>
      <c r="H11" s="75"/>
      <c r="I11" s="75"/>
      <c r="J11" s="75"/>
      <c r="K11" s="75"/>
      <c r="L11" s="78" t="s">
        <v>12</v>
      </c>
      <c r="M11" s="78"/>
      <c r="N11" s="77">
        <v>430</v>
      </c>
      <c r="O11" s="77"/>
    </row>
    <row r="12" spans="1:15">
      <c r="A12" s="69" t="s">
        <v>13</v>
      </c>
      <c r="B12" s="69"/>
      <c r="C12" s="69"/>
      <c r="D12" s="69"/>
      <c r="E12" s="74"/>
      <c r="F12" s="74"/>
      <c r="G12" s="73"/>
      <c r="H12" s="73"/>
      <c r="I12" s="73"/>
      <c r="J12" s="73"/>
      <c r="K12" s="73"/>
      <c r="L12" s="73"/>
      <c r="M12" s="73"/>
      <c r="N12" s="25"/>
      <c r="O12" s="26"/>
    </row>
    <row r="13" spans="1:15">
      <c r="A13" s="69" t="s">
        <v>14</v>
      </c>
      <c r="B13" s="69"/>
      <c r="C13" s="69"/>
      <c r="D13" s="69"/>
      <c r="E13" s="72"/>
      <c r="F13" s="72"/>
      <c r="G13" s="71" t="s">
        <v>4</v>
      </c>
      <c r="H13" s="71"/>
      <c r="I13" s="71"/>
      <c r="J13" s="71"/>
      <c r="K13" s="71"/>
      <c r="L13" s="71"/>
      <c r="M13" s="71"/>
      <c r="N13" s="71"/>
      <c r="O13" s="71"/>
    </row>
    <row r="14" spans="1:15">
      <c r="A14" s="69" t="s">
        <v>15</v>
      </c>
      <c r="B14" s="69"/>
      <c r="C14" s="69"/>
      <c r="D14" s="69"/>
      <c r="E14" s="70"/>
      <c r="F14" s="70"/>
      <c r="G14" s="71" t="s">
        <v>16</v>
      </c>
      <c r="H14" s="71"/>
      <c r="I14" s="71"/>
      <c r="J14" s="71"/>
      <c r="K14" s="71"/>
      <c r="L14" s="71"/>
      <c r="M14" s="71"/>
      <c r="N14" s="71"/>
      <c r="O14" s="71"/>
    </row>
    <row r="15" spans="1:15" ht="42.75" customHeight="1">
      <c r="A15" s="69" t="s">
        <v>17</v>
      </c>
      <c r="B15" s="69"/>
      <c r="C15" s="69"/>
      <c r="D15" s="69"/>
      <c r="E15" s="72" t="s">
        <v>115</v>
      </c>
      <c r="F15" s="72"/>
      <c r="G15" s="73" t="s">
        <v>116</v>
      </c>
      <c r="H15" s="73"/>
      <c r="I15" s="73"/>
      <c r="J15" s="73"/>
      <c r="K15" s="73"/>
      <c r="L15" s="73"/>
      <c r="M15" s="73"/>
      <c r="N15" s="73"/>
      <c r="O15" s="73"/>
    </row>
    <row r="16" spans="1:15" ht="18.7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8.7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7.75" customHeight="1" thickTop="1" thickBot="1">
      <c r="A18" s="64" t="s">
        <v>20</v>
      </c>
      <c r="B18" s="64" t="s">
        <v>21</v>
      </c>
      <c r="C18" s="64" t="s">
        <v>22</v>
      </c>
      <c r="D18" s="64" t="s">
        <v>23</v>
      </c>
      <c r="E18" s="64" t="s">
        <v>24</v>
      </c>
      <c r="F18" s="64"/>
      <c r="G18" s="64" t="s">
        <v>25</v>
      </c>
      <c r="H18" s="64" t="s">
        <v>26</v>
      </c>
      <c r="I18" s="64" t="s">
        <v>27</v>
      </c>
      <c r="J18" s="64" t="s">
        <v>28</v>
      </c>
      <c r="K18" s="64"/>
      <c r="L18" s="64"/>
      <c r="M18" s="64"/>
      <c r="N18" s="64" t="s">
        <v>29</v>
      </c>
      <c r="O18" s="64"/>
    </row>
    <row r="19" spans="1:15" ht="16.5" thickTop="1" thickBot="1">
      <c r="A19" s="64"/>
      <c r="B19" s="64"/>
      <c r="C19" s="64"/>
      <c r="D19" s="64"/>
      <c r="E19" s="64" t="s">
        <v>30</v>
      </c>
      <c r="F19" s="66" t="s">
        <v>31</v>
      </c>
      <c r="G19" s="64"/>
      <c r="H19" s="64"/>
      <c r="I19" s="64"/>
      <c r="J19" s="64" t="s">
        <v>30</v>
      </c>
      <c r="K19" s="64" t="s">
        <v>32</v>
      </c>
      <c r="L19" s="64"/>
      <c r="M19" s="64"/>
      <c r="N19" s="64"/>
      <c r="O19" s="64"/>
    </row>
    <row r="20" spans="1:15" ht="25.5" customHeight="1" thickTop="1" thickBot="1">
      <c r="A20" s="64"/>
      <c r="B20" s="64"/>
      <c r="C20" s="64"/>
      <c r="D20" s="64"/>
      <c r="E20" s="64"/>
      <c r="F20" s="66"/>
      <c r="G20" s="64"/>
      <c r="H20" s="64"/>
      <c r="I20" s="64"/>
      <c r="J20" s="64"/>
      <c r="K20" s="66" t="s">
        <v>33</v>
      </c>
      <c r="L20" s="66" t="s">
        <v>34</v>
      </c>
      <c r="M20" s="66"/>
      <c r="N20" s="65" t="s">
        <v>30</v>
      </c>
      <c r="O20" s="66" t="s">
        <v>35</v>
      </c>
    </row>
    <row r="21" spans="1:15" ht="42.75" thickTop="1" thickBot="1">
      <c r="A21" s="64"/>
      <c r="B21" s="64"/>
      <c r="C21" s="64"/>
      <c r="D21" s="64"/>
      <c r="E21" s="64"/>
      <c r="F21" s="66"/>
      <c r="G21" s="64"/>
      <c r="H21" s="64"/>
      <c r="I21" s="64"/>
      <c r="J21" s="64"/>
      <c r="K21" s="66"/>
      <c r="L21" s="31" t="s">
        <v>30</v>
      </c>
      <c r="M21" s="52" t="s">
        <v>36</v>
      </c>
      <c r="N21" s="65"/>
      <c r="O21" s="66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1660</v>
      </c>
      <c r="E23" s="38"/>
      <c r="F23" s="38"/>
      <c r="G23" s="38">
        <v>0</v>
      </c>
      <c r="H23" s="38">
        <v>0</v>
      </c>
      <c r="I23" s="29">
        <f>SUM(I24:I27)</f>
        <v>1660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212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/>
      <c r="E26" s="53"/>
      <c r="F26" s="53"/>
      <c r="G26" s="53"/>
      <c r="H26" s="53"/>
      <c r="I26" s="38"/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>
        <v>1660</v>
      </c>
      <c r="E27" s="53"/>
      <c r="F27" s="53"/>
      <c r="G27" s="53"/>
      <c r="H27" s="53"/>
      <c r="I27" s="38">
        <v>1660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>
        <v>0</v>
      </c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1660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1448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1660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1448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1660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1448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>
        <v>1660</v>
      </c>
      <c r="E38" s="53"/>
      <c r="F38" s="53"/>
      <c r="G38" s="53"/>
      <c r="H38" s="53"/>
      <c r="I38" s="53"/>
      <c r="J38" s="39">
        <v>1448</v>
      </c>
      <c r="K38" s="39"/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39"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39"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58">
        <v>0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67">
        <v>0</v>
      </c>
      <c r="I89" s="67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63" t="s">
        <v>112</v>
      </c>
      <c r="I90" s="63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68">
        <v>0</v>
      </c>
      <c r="I91" s="68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63" t="s">
        <v>112</v>
      </c>
      <c r="I92" s="63"/>
      <c r="J92" s="1"/>
      <c r="K92" s="1"/>
      <c r="L92" s="1"/>
      <c r="M92" s="1"/>
      <c r="N92" s="1"/>
      <c r="O92" s="1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O92"/>
  <sheetViews>
    <sheetView topLeftCell="A19" workbookViewId="0">
      <selection activeCell="D27" sqref="D27"/>
    </sheetView>
  </sheetViews>
  <sheetFormatPr defaultRowHeight="15"/>
  <cols>
    <col min="1" max="1" width="70.285156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81" t="s">
        <v>0</v>
      </c>
      <c r="J1" s="81"/>
      <c r="K1" s="81"/>
      <c r="L1" s="81"/>
      <c r="M1" s="81"/>
      <c r="N1" s="81"/>
      <c r="O1" s="81"/>
    </row>
    <row r="2" spans="1:15">
      <c r="A2" s="2"/>
      <c r="B2" s="2"/>
      <c r="C2" s="2"/>
      <c r="D2" s="2"/>
      <c r="E2" s="2"/>
      <c r="F2" s="2"/>
      <c r="G2" s="2"/>
      <c r="H2" s="2"/>
      <c r="I2" s="81"/>
      <c r="J2" s="81"/>
      <c r="K2" s="81"/>
      <c r="L2" s="81"/>
      <c r="M2" s="81"/>
      <c r="N2" s="81"/>
      <c r="O2" s="81"/>
    </row>
    <row r="3" spans="1:1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>
      <c r="A4" s="83" t="s">
        <v>2</v>
      </c>
      <c r="B4" s="83"/>
      <c r="C4" s="83"/>
      <c r="D4" s="83"/>
      <c r="E4" s="83"/>
      <c r="F4" s="83"/>
      <c r="G4" s="83"/>
      <c r="H4" s="83"/>
      <c r="I4" s="83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82" t="s">
        <v>141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84" t="s">
        <v>5</v>
      </c>
      <c r="O8" s="84"/>
    </row>
    <row r="9" spans="1:15" ht="36.75" customHeight="1">
      <c r="A9" s="13" t="s">
        <v>6</v>
      </c>
      <c r="B9" s="79" t="s">
        <v>139</v>
      </c>
      <c r="C9" s="79"/>
      <c r="D9" s="79"/>
      <c r="E9" s="79"/>
      <c r="F9" s="79"/>
      <c r="G9" s="79"/>
      <c r="H9" s="79"/>
      <c r="I9" s="79"/>
      <c r="J9" s="79"/>
      <c r="K9" s="79"/>
      <c r="L9" s="76" t="s">
        <v>7</v>
      </c>
      <c r="M9" s="76"/>
      <c r="N9" s="80" t="s">
        <v>118</v>
      </c>
      <c r="O9" s="80"/>
    </row>
    <row r="10" spans="1:15">
      <c r="A10" s="4" t="s">
        <v>9</v>
      </c>
      <c r="B10" s="75">
        <v>0</v>
      </c>
      <c r="C10" s="75"/>
      <c r="D10" s="75"/>
      <c r="E10" s="75"/>
      <c r="F10" s="75"/>
      <c r="G10" s="75"/>
      <c r="H10" s="75"/>
      <c r="I10" s="75"/>
      <c r="J10" s="75"/>
      <c r="K10" s="75"/>
      <c r="L10" s="76" t="s">
        <v>10</v>
      </c>
      <c r="M10" s="76"/>
      <c r="N10" s="77">
        <v>3510600000</v>
      </c>
      <c r="O10" s="77"/>
    </row>
    <row r="11" spans="1:15" ht="23.25" customHeight="1">
      <c r="A11" s="4" t="s">
        <v>11</v>
      </c>
      <c r="B11" s="75" t="s">
        <v>114</v>
      </c>
      <c r="C11" s="75"/>
      <c r="D11" s="75"/>
      <c r="E11" s="75"/>
      <c r="F11" s="75"/>
      <c r="G11" s="75"/>
      <c r="H11" s="75"/>
      <c r="I11" s="75"/>
      <c r="J11" s="75"/>
      <c r="K11" s="75"/>
      <c r="L11" s="78" t="s">
        <v>12</v>
      </c>
      <c r="M11" s="78"/>
      <c r="N11" s="77">
        <v>430</v>
      </c>
      <c r="O11" s="77"/>
    </row>
    <row r="12" spans="1:15">
      <c r="A12" s="69" t="s">
        <v>13</v>
      </c>
      <c r="B12" s="69"/>
      <c r="C12" s="69"/>
      <c r="D12" s="69"/>
      <c r="E12" s="74"/>
      <c r="F12" s="74"/>
      <c r="G12" s="73"/>
      <c r="H12" s="73"/>
      <c r="I12" s="73"/>
      <c r="J12" s="73"/>
      <c r="K12" s="73"/>
      <c r="L12" s="73"/>
      <c r="M12" s="73"/>
      <c r="N12" s="25"/>
      <c r="O12" s="26"/>
    </row>
    <row r="13" spans="1:15">
      <c r="A13" s="69" t="s">
        <v>14</v>
      </c>
      <c r="B13" s="69"/>
      <c r="C13" s="69"/>
      <c r="D13" s="69"/>
      <c r="E13" s="72"/>
      <c r="F13" s="72"/>
      <c r="G13" s="71" t="s">
        <v>4</v>
      </c>
      <c r="H13" s="71"/>
      <c r="I13" s="71"/>
      <c r="J13" s="71"/>
      <c r="K13" s="71"/>
      <c r="L13" s="71"/>
      <c r="M13" s="71"/>
      <c r="N13" s="71"/>
      <c r="O13" s="71"/>
    </row>
    <row r="14" spans="1:15">
      <c r="A14" s="69" t="s">
        <v>15</v>
      </c>
      <c r="B14" s="69"/>
      <c r="C14" s="69"/>
      <c r="D14" s="69"/>
      <c r="E14" s="70"/>
      <c r="F14" s="70"/>
      <c r="G14" s="71" t="s">
        <v>16</v>
      </c>
      <c r="H14" s="71"/>
      <c r="I14" s="71"/>
      <c r="J14" s="71"/>
      <c r="K14" s="71"/>
      <c r="L14" s="71"/>
      <c r="M14" s="71"/>
      <c r="N14" s="71"/>
      <c r="O14" s="71"/>
    </row>
    <row r="15" spans="1:15" ht="31.5" customHeight="1">
      <c r="A15" s="69" t="s">
        <v>17</v>
      </c>
      <c r="B15" s="69"/>
      <c r="C15" s="69"/>
      <c r="D15" s="69"/>
      <c r="E15" s="72" t="s">
        <v>115</v>
      </c>
      <c r="F15" s="72"/>
      <c r="G15" s="73" t="s">
        <v>116</v>
      </c>
      <c r="H15" s="73"/>
      <c r="I15" s="73"/>
      <c r="J15" s="73"/>
      <c r="K15" s="73"/>
      <c r="L15" s="73"/>
      <c r="M15" s="73"/>
      <c r="N15" s="73"/>
      <c r="O15" s="73"/>
    </row>
    <row r="16" spans="1:15" ht="1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7.2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1.75" customHeight="1" thickTop="1" thickBot="1">
      <c r="A18" s="64" t="s">
        <v>20</v>
      </c>
      <c r="B18" s="64" t="s">
        <v>21</v>
      </c>
      <c r="C18" s="64" t="s">
        <v>22</v>
      </c>
      <c r="D18" s="64" t="s">
        <v>23</v>
      </c>
      <c r="E18" s="64" t="s">
        <v>24</v>
      </c>
      <c r="F18" s="64"/>
      <c r="G18" s="64" t="s">
        <v>25</v>
      </c>
      <c r="H18" s="64" t="s">
        <v>26</v>
      </c>
      <c r="I18" s="64" t="s">
        <v>27</v>
      </c>
      <c r="J18" s="64" t="s">
        <v>28</v>
      </c>
      <c r="K18" s="64"/>
      <c r="L18" s="64"/>
      <c r="M18" s="64"/>
      <c r="N18" s="64" t="s">
        <v>29</v>
      </c>
      <c r="O18" s="64"/>
    </row>
    <row r="19" spans="1:15" ht="16.5" thickTop="1" thickBot="1">
      <c r="A19" s="64"/>
      <c r="B19" s="64"/>
      <c r="C19" s="64"/>
      <c r="D19" s="64"/>
      <c r="E19" s="64" t="s">
        <v>30</v>
      </c>
      <c r="F19" s="66" t="s">
        <v>31</v>
      </c>
      <c r="G19" s="64"/>
      <c r="H19" s="64"/>
      <c r="I19" s="64"/>
      <c r="J19" s="64" t="s">
        <v>30</v>
      </c>
      <c r="K19" s="64" t="s">
        <v>32</v>
      </c>
      <c r="L19" s="64"/>
      <c r="M19" s="64"/>
      <c r="N19" s="64"/>
      <c r="O19" s="64"/>
    </row>
    <row r="20" spans="1:15" ht="23.25" customHeight="1" thickTop="1" thickBot="1">
      <c r="A20" s="64"/>
      <c r="B20" s="64"/>
      <c r="C20" s="64"/>
      <c r="D20" s="64"/>
      <c r="E20" s="64"/>
      <c r="F20" s="66"/>
      <c r="G20" s="64"/>
      <c r="H20" s="64"/>
      <c r="I20" s="64"/>
      <c r="J20" s="64"/>
      <c r="K20" s="66" t="s">
        <v>33</v>
      </c>
      <c r="L20" s="66" t="s">
        <v>34</v>
      </c>
      <c r="M20" s="66"/>
      <c r="N20" s="65" t="s">
        <v>30</v>
      </c>
      <c r="O20" s="66" t="s">
        <v>35</v>
      </c>
    </row>
    <row r="21" spans="1:15" ht="42.75" thickTop="1" thickBot="1">
      <c r="A21" s="64"/>
      <c r="B21" s="64"/>
      <c r="C21" s="64"/>
      <c r="D21" s="64"/>
      <c r="E21" s="64"/>
      <c r="F21" s="66"/>
      <c r="G21" s="64"/>
      <c r="H21" s="64"/>
      <c r="I21" s="64"/>
      <c r="J21" s="64"/>
      <c r="K21" s="66"/>
      <c r="L21" s="31" t="s">
        <v>30</v>
      </c>
      <c r="M21" s="52" t="s">
        <v>36</v>
      </c>
      <c r="N21" s="65"/>
      <c r="O21" s="66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384</v>
      </c>
      <c r="E23" s="38">
        <v>448.57</v>
      </c>
      <c r="F23" s="38">
        <v>0</v>
      </c>
      <c r="G23" s="38">
        <v>0</v>
      </c>
      <c r="H23" s="38">
        <v>0</v>
      </c>
      <c r="I23" s="29">
        <f>SUM(I24:I27)</f>
        <v>1238.48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203.04999999999995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/>
      <c r="E26" s="53" t="s">
        <v>38</v>
      </c>
      <c r="F26" s="53" t="s">
        <v>38</v>
      </c>
      <c r="G26" s="53" t="s">
        <v>38</v>
      </c>
      <c r="H26" s="53" t="s">
        <v>38</v>
      </c>
      <c r="I26" s="38">
        <v>1.01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/>
      <c r="E27" s="53" t="s">
        <v>38</v>
      </c>
      <c r="F27" s="53" t="s">
        <v>38</v>
      </c>
      <c r="G27" s="53" t="s">
        <v>38</v>
      </c>
      <c r="H27" s="53" t="s">
        <v>38</v>
      </c>
      <c r="I27" s="38">
        <v>1237.47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>
        <v>384</v>
      </c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1484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1484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1484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1484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1484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1484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>
        <v>1484</v>
      </c>
      <c r="E38" s="53" t="s">
        <v>38</v>
      </c>
      <c r="F38" s="53" t="s">
        <v>38</v>
      </c>
      <c r="G38" s="53" t="s">
        <v>38</v>
      </c>
      <c r="H38" s="53" t="s">
        <v>38</v>
      </c>
      <c r="I38" s="53" t="s">
        <v>38</v>
      </c>
      <c r="J38" s="39">
        <v>1484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39"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39"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58"/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67">
        <v>0</v>
      </c>
      <c r="I89" s="67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63" t="s">
        <v>112</v>
      </c>
      <c r="I90" s="63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68">
        <v>0</v>
      </c>
      <c r="I91" s="68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63" t="s">
        <v>112</v>
      </c>
      <c r="I92" s="63"/>
      <c r="J92" s="1"/>
      <c r="K92" s="1"/>
      <c r="L92" s="1"/>
      <c r="M92" s="1"/>
      <c r="N92" s="1"/>
      <c r="O92" s="1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19" sqref="K19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92"/>
  <sheetViews>
    <sheetView topLeftCell="A19" zoomScale="90" zoomScaleNormal="90" workbookViewId="0">
      <selection activeCell="A33" sqref="A33"/>
    </sheetView>
  </sheetViews>
  <sheetFormatPr defaultRowHeight="15"/>
  <cols>
    <col min="1" max="1" width="74.1406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81" t="s">
        <v>0</v>
      </c>
      <c r="J1" s="81"/>
      <c r="K1" s="81"/>
      <c r="L1" s="81"/>
      <c r="M1" s="81"/>
      <c r="N1" s="81"/>
      <c r="O1" s="81"/>
    </row>
    <row r="2" spans="1:15">
      <c r="A2" s="2"/>
      <c r="B2" s="2"/>
      <c r="C2" s="2"/>
      <c r="D2" s="2"/>
      <c r="E2" s="2"/>
      <c r="F2" s="2"/>
      <c r="G2" s="2"/>
      <c r="H2" s="2"/>
      <c r="I2" s="81"/>
      <c r="J2" s="81"/>
      <c r="K2" s="81"/>
      <c r="L2" s="81"/>
      <c r="M2" s="81"/>
      <c r="N2" s="81"/>
      <c r="O2" s="81"/>
    </row>
    <row r="3" spans="1:1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>
      <c r="A4" s="83" t="s">
        <v>2</v>
      </c>
      <c r="B4" s="83"/>
      <c r="C4" s="83"/>
      <c r="D4" s="83"/>
      <c r="E4" s="83"/>
      <c r="F4" s="83"/>
      <c r="G4" s="83"/>
      <c r="H4" s="83"/>
      <c r="I4" s="83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82" t="s">
        <v>141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84" t="s">
        <v>5</v>
      </c>
      <c r="O8" s="84"/>
    </row>
    <row r="9" spans="1:15" ht="27.75" customHeight="1">
      <c r="A9" s="13" t="s">
        <v>6</v>
      </c>
      <c r="B9" s="79" t="s">
        <v>121</v>
      </c>
      <c r="C9" s="79"/>
      <c r="D9" s="79"/>
      <c r="E9" s="79"/>
      <c r="F9" s="79"/>
      <c r="G9" s="79"/>
      <c r="H9" s="79"/>
      <c r="I9" s="79"/>
      <c r="J9" s="79"/>
      <c r="K9" s="79"/>
      <c r="L9" s="76" t="s">
        <v>7</v>
      </c>
      <c r="M9" s="76"/>
      <c r="N9" s="80" t="s">
        <v>118</v>
      </c>
      <c r="O9" s="80"/>
    </row>
    <row r="10" spans="1:15">
      <c r="A10" s="4" t="s">
        <v>9</v>
      </c>
      <c r="B10" s="75">
        <v>0</v>
      </c>
      <c r="C10" s="75"/>
      <c r="D10" s="75"/>
      <c r="E10" s="75"/>
      <c r="F10" s="75"/>
      <c r="G10" s="75"/>
      <c r="H10" s="75"/>
      <c r="I10" s="75"/>
      <c r="J10" s="75"/>
      <c r="K10" s="75"/>
      <c r="L10" s="76" t="s">
        <v>10</v>
      </c>
      <c r="M10" s="76"/>
      <c r="N10" s="77">
        <v>3510600000</v>
      </c>
      <c r="O10" s="77"/>
    </row>
    <row r="11" spans="1:15">
      <c r="A11" s="4" t="s">
        <v>11</v>
      </c>
      <c r="B11" s="75" t="s">
        <v>114</v>
      </c>
      <c r="C11" s="75"/>
      <c r="D11" s="75"/>
      <c r="E11" s="75"/>
      <c r="F11" s="75"/>
      <c r="G11" s="75"/>
      <c r="H11" s="75"/>
      <c r="I11" s="75"/>
      <c r="J11" s="75"/>
      <c r="K11" s="75"/>
      <c r="L11" s="78" t="s">
        <v>12</v>
      </c>
      <c r="M11" s="78"/>
      <c r="N11" s="77">
        <v>430</v>
      </c>
      <c r="O11" s="77"/>
    </row>
    <row r="12" spans="1:15">
      <c r="A12" s="69" t="s">
        <v>13</v>
      </c>
      <c r="B12" s="69"/>
      <c r="C12" s="69"/>
      <c r="D12" s="69"/>
      <c r="E12" s="74"/>
      <c r="F12" s="74"/>
      <c r="G12" s="73"/>
      <c r="H12" s="73"/>
      <c r="I12" s="73"/>
      <c r="J12" s="73"/>
      <c r="K12" s="73"/>
      <c r="L12" s="73"/>
      <c r="M12" s="73"/>
      <c r="N12" s="25"/>
      <c r="O12" s="26"/>
    </row>
    <row r="13" spans="1:15">
      <c r="A13" s="69" t="s">
        <v>14</v>
      </c>
      <c r="B13" s="69"/>
      <c r="C13" s="69"/>
      <c r="D13" s="69"/>
      <c r="E13" s="72"/>
      <c r="F13" s="72"/>
      <c r="G13" s="71" t="s">
        <v>4</v>
      </c>
      <c r="H13" s="71"/>
      <c r="I13" s="71"/>
      <c r="J13" s="71"/>
      <c r="K13" s="71"/>
      <c r="L13" s="71"/>
      <c r="M13" s="71"/>
      <c r="N13" s="71"/>
      <c r="O13" s="71"/>
    </row>
    <row r="14" spans="1:15" ht="16.5" customHeight="1">
      <c r="A14" s="69" t="s">
        <v>15</v>
      </c>
      <c r="B14" s="69"/>
      <c r="C14" s="69"/>
      <c r="D14" s="69"/>
      <c r="E14" s="70"/>
      <c r="F14" s="70"/>
      <c r="G14" s="71" t="s">
        <v>16</v>
      </c>
      <c r="H14" s="71"/>
      <c r="I14" s="71"/>
      <c r="J14" s="71"/>
      <c r="K14" s="71"/>
      <c r="L14" s="71"/>
      <c r="M14" s="71"/>
      <c r="N14" s="71"/>
      <c r="O14" s="71"/>
    </row>
    <row r="15" spans="1:15" ht="45.75" customHeight="1">
      <c r="A15" s="69" t="s">
        <v>17</v>
      </c>
      <c r="B15" s="69"/>
      <c r="C15" s="69"/>
      <c r="D15" s="69"/>
      <c r="E15" s="72" t="s">
        <v>115</v>
      </c>
      <c r="F15" s="72"/>
      <c r="G15" s="73" t="s">
        <v>116</v>
      </c>
      <c r="H15" s="73"/>
      <c r="I15" s="73"/>
      <c r="J15" s="73"/>
      <c r="K15" s="73"/>
      <c r="L15" s="73"/>
      <c r="M15" s="73"/>
      <c r="N15" s="73"/>
      <c r="O15" s="73"/>
    </row>
    <row r="16" spans="1:15" ht="12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3.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1" customHeight="1" thickTop="1" thickBot="1">
      <c r="A18" s="64" t="s">
        <v>20</v>
      </c>
      <c r="B18" s="64" t="s">
        <v>21</v>
      </c>
      <c r="C18" s="64" t="s">
        <v>22</v>
      </c>
      <c r="D18" s="64" t="s">
        <v>23</v>
      </c>
      <c r="E18" s="64" t="s">
        <v>24</v>
      </c>
      <c r="F18" s="64"/>
      <c r="G18" s="64" t="s">
        <v>25</v>
      </c>
      <c r="H18" s="64" t="s">
        <v>26</v>
      </c>
      <c r="I18" s="64" t="s">
        <v>27</v>
      </c>
      <c r="J18" s="64" t="s">
        <v>28</v>
      </c>
      <c r="K18" s="64"/>
      <c r="L18" s="64"/>
      <c r="M18" s="64"/>
      <c r="N18" s="64" t="s">
        <v>29</v>
      </c>
      <c r="O18" s="64"/>
    </row>
    <row r="19" spans="1:15" ht="16.5" thickTop="1" thickBot="1">
      <c r="A19" s="64"/>
      <c r="B19" s="64"/>
      <c r="C19" s="64"/>
      <c r="D19" s="64"/>
      <c r="E19" s="64" t="s">
        <v>30</v>
      </c>
      <c r="F19" s="66" t="s">
        <v>31</v>
      </c>
      <c r="G19" s="64"/>
      <c r="H19" s="64"/>
      <c r="I19" s="64"/>
      <c r="J19" s="64" t="s">
        <v>30</v>
      </c>
      <c r="K19" s="64" t="s">
        <v>32</v>
      </c>
      <c r="L19" s="64"/>
      <c r="M19" s="64"/>
      <c r="N19" s="64"/>
      <c r="O19" s="64"/>
    </row>
    <row r="20" spans="1:15" ht="26.25" customHeight="1" thickTop="1" thickBot="1">
      <c r="A20" s="64"/>
      <c r="B20" s="64"/>
      <c r="C20" s="64"/>
      <c r="D20" s="64"/>
      <c r="E20" s="64"/>
      <c r="F20" s="66"/>
      <c r="G20" s="64"/>
      <c r="H20" s="64"/>
      <c r="I20" s="64"/>
      <c r="J20" s="64"/>
      <c r="K20" s="66" t="s">
        <v>33</v>
      </c>
      <c r="L20" s="66" t="s">
        <v>34</v>
      </c>
      <c r="M20" s="66"/>
      <c r="N20" s="65" t="s">
        <v>30</v>
      </c>
      <c r="O20" s="66" t="s">
        <v>35</v>
      </c>
    </row>
    <row r="21" spans="1:15" ht="42.75" thickTop="1" thickBot="1">
      <c r="A21" s="64"/>
      <c r="B21" s="64"/>
      <c r="C21" s="64"/>
      <c r="D21" s="64"/>
      <c r="E21" s="64"/>
      <c r="F21" s="66"/>
      <c r="G21" s="64"/>
      <c r="H21" s="64"/>
      <c r="I21" s="64"/>
      <c r="J21" s="64"/>
      <c r="K21" s="66"/>
      <c r="L21" s="31" t="s">
        <v>30</v>
      </c>
      <c r="M21" s="52" t="s">
        <v>36</v>
      </c>
      <c r="N21" s="65"/>
      <c r="O21" s="66"/>
    </row>
    <row r="22" spans="1:15" ht="16.5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10086.68</v>
      </c>
      <c r="E23" s="38">
        <v>16.3</v>
      </c>
      <c r="F23" s="38"/>
      <c r="G23" s="38">
        <v>0</v>
      </c>
      <c r="H23" s="38">
        <v>0</v>
      </c>
      <c r="I23" s="29">
        <f>SUM(I24:I27)</f>
        <v>3502.98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1699.2800000000002</v>
      </c>
      <c r="O23" s="38">
        <v>0</v>
      </c>
    </row>
    <row r="24" spans="1:15" ht="27" customHeight="1" thickTop="1" thickBot="1">
      <c r="A24" s="54" t="s">
        <v>40</v>
      </c>
      <c r="B24" s="35" t="s">
        <v>38</v>
      </c>
      <c r="C24" s="46" t="s">
        <v>41</v>
      </c>
      <c r="D24" s="38">
        <v>0</v>
      </c>
      <c r="E24" s="53" t="s">
        <v>38</v>
      </c>
      <c r="F24" s="53"/>
      <c r="G24" s="53" t="s">
        <v>38</v>
      </c>
      <c r="H24" s="53" t="s">
        <v>38</v>
      </c>
      <c r="I24" s="38"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/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>
        <v>9015</v>
      </c>
      <c r="E26" s="53" t="s">
        <v>38</v>
      </c>
      <c r="F26" s="53" t="s">
        <v>38</v>
      </c>
      <c r="G26" s="53" t="s">
        <v>38</v>
      </c>
      <c r="H26" s="53" t="s">
        <v>38</v>
      </c>
      <c r="I26" s="38">
        <v>2804.89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>
        <v>1071.68</v>
      </c>
      <c r="E27" s="53" t="s">
        <v>38</v>
      </c>
      <c r="F27" s="53" t="s">
        <v>38</v>
      </c>
      <c r="G27" s="53" t="s">
        <v>38</v>
      </c>
      <c r="H27" s="53" t="s">
        <v>38</v>
      </c>
      <c r="I27" s="38">
        <v>698.09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7419.08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1820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7419.08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1820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7419.08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1820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>
        <v>7419.08</v>
      </c>
      <c r="E38" s="53"/>
      <c r="F38" s="53"/>
      <c r="G38" s="53"/>
      <c r="H38" s="53"/>
      <c r="I38" s="53"/>
      <c r="J38" s="39">
        <v>1820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39"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39"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58">
        <v>0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24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20.2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75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67">
        <v>0</v>
      </c>
      <c r="I89" s="67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63" t="s">
        <v>112</v>
      </c>
      <c r="I90" s="63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68">
        <v>0</v>
      </c>
      <c r="I91" s="68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63" t="s">
        <v>112</v>
      </c>
      <c r="I92" s="63"/>
      <c r="J92" s="1"/>
      <c r="K92" s="1"/>
      <c r="L92" s="1"/>
      <c r="M92" s="1"/>
      <c r="N92" s="1"/>
      <c r="O92" s="1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H92:I92"/>
    <mergeCell ref="L20:M20"/>
    <mergeCell ref="A18:A21"/>
    <mergeCell ref="B18:B21"/>
    <mergeCell ref="C18:C21"/>
    <mergeCell ref="D18:D21"/>
    <mergeCell ref="E18:F18"/>
    <mergeCell ref="E19:E21"/>
    <mergeCell ref="F19:F21"/>
    <mergeCell ref="N20:N21"/>
    <mergeCell ref="O20:O21"/>
    <mergeCell ref="H89:I89"/>
    <mergeCell ref="H90:I90"/>
    <mergeCell ref="H91:I91"/>
    <mergeCell ref="H18:H21"/>
    <mergeCell ref="I18:I21"/>
    <mergeCell ref="J18:M18"/>
    <mergeCell ref="N18:O19"/>
    <mergeCell ref="J19:J21"/>
    <mergeCell ref="K19:M19"/>
    <mergeCell ref="K20:K2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92"/>
  <sheetViews>
    <sheetView topLeftCell="A22" workbookViewId="0">
      <selection activeCell="A6" sqref="A6:O6"/>
    </sheetView>
  </sheetViews>
  <sheetFormatPr defaultRowHeight="15"/>
  <cols>
    <col min="1" max="1" width="69.710937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81" t="s">
        <v>0</v>
      </c>
      <c r="J1" s="81"/>
      <c r="K1" s="81"/>
      <c r="L1" s="81"/>
      <c r="M1" s="81"/>
      <c r="N1" s="81"/>
      <c r="O1" s="81"/>
    </row>
    <row r="2" spans="1:15">
      <c r="A2" s="2"/>
      <c r="B2" s="2"/>
      <c r="C2" s="2"/>
      <c r="D2" s="2"/>
      <c r="E2" s="2"/>
      <c r="F2" s="2"/>
      <c r="G2" s="2"/>
      <c r="H2" s="2"/>
      <c r="I2" s="81"/>
      <c r="J2" s="81"/>
      <c r="K2" s="81"/>
      <c r="L2" s="81"/>
      <c r="M2" s="81"/>
      <c r="N2" s="81"/>
      <c r="O2" s="81"/>
    </row>
    <row r="3" spans="1:1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>
      <c r="A4" s="83" t="s">
        <v>2</v>
      </c>
      <c r="B4" s="83"/>
      <c r="C4" s="83"/>
      <c r="D4" s="83"/>
      <c r="E4" s="83"/>
      <c r="F4" s="83"/>
      <c r="G4" s="83"/>
      <c r="H4" s="83"/>
      <c r="I4" s="83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82" t="s">
        <v>141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84" t="s">
        <v>5</v>
      </c>
      <c r="O8" s="84"/>
    </row>
    <row r="9" spans="1:15" ht="32.25" customHeight="1">
      <c r="A9" s="13" t="s">
        <v>6</v>
      </c>
      <c r="B9" s="79" t="s">
        <v>122</v>
      </c>
      <c r="C9" s="79"/>
      <c r="D9" s="79"/>
      <c r="E9" s="79"/>
      <c r="F9" s="79"/>
      <c r="G9" s="79"/>
      <c r="H9" s="79"/>
      <c r="I9" s="79"/>
      <c r="J9" s="79"/>
      <c r="K9" s="79"/>
      <c r="L9" s="76" t="s">
        <v>7</v>
      </c>
      <c r="M9" s="76"/>
      <c r="N9" s="80" t="s">
        <v>118</v>
      </c>
      <c r="O9" s="80"/>
    </row>
    <row r="10" spans="1:15">
      <c r="A10" s="4" t="s">
        <v>9</v>
      </c>
      <c r="B10" s="75">
        <v>0</v>
      </c>
      <c r="C10" s="75"/>
      <c r="D10" s="75"/>
      <c r="E10" s="75"/>
      <c r="F10" s="75"/>
      <c r="G10" s="75"/>
      <c r="H10" s="75"/>
      <c r="I10" s="75"/>
      <c r="J10" s="75"/>
      <c r="K10" s="75"/>
      <c r="L10" s="76" t="s">
        <v>10</v>
      </c>
      <c r="M10" s="76"/>
      <c r="N10" s="77">
        <v>3510600000</v>
      </c>
      <c r="O10" s="77"/>
    </row>
    <row r="11" spans="1:15" ht="19.5" customHeight="1">
      <c r="A11" s="4" t="s">
        <v>11</v>
      </c>
      <c r="B11" s="75" t="s">
        <v>114</v>
      </c>
      <c r="C11" s="75"/>
      <c r="D11" s="75"/>
      <c r="E11" s="75"/>
      <c r="F11" s="75"/>
      <c r="G11" s="75"/>
      <c r="H11" s="75"/>
      <c r="I11" s="75"/>
      <c r="J11" s="75"/>
      <c r="K11" s="75"/>
      <c r="L11" s="78" t="s">
        <v>12</v>
      </c>
      <c r="M11" s="78"/>
      <c r="N11" s="77">
        <v>430</v>
      </c>
      <c r="O11" s="77"/>
    </row>
    <row r="12" spans="1:15">
      <c r="A12" s="69" t="s">
        <v>13</v>
      </c>
      <c r="B12" s="69"/>
      <c r="C12" s="69"/>
      <c r="D12" s="69"/>
      <c r="E12" s="74"/>
      <c r="F12" s="74"/>
      <c r="G12" s="73"/>
      <c r="H12" s="73"/>
      <c r="I12" s="73"/>
      <c r="J12" s="73"/>
      <c r="K12" s="73"/>
      <c r="L12" s="73"/>
      <c r="M12" s="73"/>
      <c r="N12" s="25"/>
      <c r="O12" s="26"/>
    </row>
    <row r="13" spans="1:15">
      <c r="A13" s="69" t="s">
        <v>14</v>
      </c>
      <c r="B13" s="69"/>
      <c r="C13" s="69"/>
      <c r="D13" s="69"/>
      <c r="E13" s="72"/>
      <c r="F13" s="72"/>
      <c r="G13" s="71" t="s">
        <v>4</v>
      </c>
      <c r="H13" s="71"/>
      <c r="I13" s="71"/>
      <c r="J13" s="71"/>
      <c r="K13" s="71"/>
      <c r="L13" s="71"/>
      <c r="M13" s="71"/>
      <c r="N13" s="71"/>
      <c r="O13" s="71"/>
    </row>
    <row r="14" spans="1:15" ht="18" customHeight="1">
      <c r="A14" s="69" t="s">
        <v>15</v>
      </c>
      <c r="B14" s="69"/>
      <c r="C14" s="69"/>
      <c r="D14" s="69"/>
      <c r="E14" s="70"/>
      <c r="F14" s="70"/>
      <c r="G14" s="71" t="s">
        <v>16</v>
      </c>
      <c r="H14" s="71"/>
      <c r="I14" s="71"/>
      <c r="J14" s="71"/>
      <c r="K14" s="71"/>
      <c r="L14" s="71"/>
      <c r="M14" s="71"/>
      <c r="N14" s="71"/>
      <c r="O14" s="71"/>
    </row>
    <row r="15" spans="1:15" ht="40.5" customHeight="1">
      <c r="A15" s="69" t="s">
        <v>17</v>
      </c>
      <c r="B15" s="69"/>
      <c r="C15" s="69"/>
      <c r="D15" s="69"/>
      <c r="E15" s="72" t="s">
        <v>115</v>
      </c>
      <c r="F15" s="72"/>
      <c r="G15" s="73" t="s">
        <v>116</v>
      </c>
      <c r="H15" s="73"/>
      <c r="I15" s="73"/>
      <c r="J15" s="73"/>
      <c r="K15" s="73"/>
      <c r="L15" s="73"/>
      <c r="M15" s="73"/>
      <c r="N15" s="73"/>
      <c r="O15" s="73"/>
    </row>
    <row r="16" spans="1:15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3.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4.75" customHeight="1" thickTop="1" thickBot="1">
      <c r="A18" s="64" t="s">
        <v>20</v>
      </c>
      <c r="B18" s="64" t="s">
        <v>21</v>
      </c>
      <c r="C18" s="64" t="s">
        <v>22</v>
      </c>
      <c r="D18" s="64" t="s">
        <v>23</v>
      </c>
      <c r="E18" s="64" t="s">
        <v>24</v>
      </c>
      <c r="F18" s="64"/>
      <c r="G18" s="64" t="s">
        <v>25</v>
      </c>
      <c r="H18" s="64" t="s">
        <v>26</v>
      </c>
      <c r="I18" s="64" t="s">
        <v>27</v>
      </c>
      <c r="J18" s="64" t="s">
        <v>28</v>
      </c>
      <c r="K18" s="64"/>
      <c r="L18" s="64"/>
      <c r="M18" s="64"/>
      <c r="N18" s="64" t="s">
        <v>29</v>
      </c>
      <c r="O18" s="64"/>
    </row>
    <row r="19" spans="1:15" ht="16.5" thickTop="1" thickBot="1">
      <c r="A19" s="64"/>
      <c r="B19" s="64"/>
      <c r="C19" s="64"/>
      <c r="D19" s="64"/>
      <c r="E19" s="64" t="s">
        <v>30</v>
      </c>
      <c r="F19" s="66" t="s">
        <v>31</v>
      </c>
      <c r="G19" s="64"/>
      <c r="H19" s="64"/>
      <c r="I19" s="64"/>
      <c r="J19" s="64" t="s">
        <v>30</v>
      </c>
      <c r="K19" s="64" t="s">
        <v>32</v>
      </c>
      <c r="L19" s="64"/>
      <c r="M19" s="64"/>
      <c r="N19" s="64"/>
      <c r="O19" s="64"/>
    </row>
    <row r="20" spans="1:15" ht="22.5" customHeight="1" thickTop="1" thickBot="1">
      <c r="A20" s="64"/>
      <c r="B20" s="64"/>
      <c r="C20" s="64"/>
      <c r="D20" s="64"/>
      <c r="E20" s="64"/>
      <c r="F20" s="66"/>
      <c r="G20" s="64"/>
      <c r="H20" s="64"/>
      <c r="I20" s="64"/>
      <c r="J20" s="64"/>
      <c r="K20" s="66" t="s">
        <v>33</v>
      </c>
      <c r="L20" s="66" t="s">
        <v>34</v>
      </c>
      <c r="M20" s="66"/>
      <c r="N20" s="65" t="s">
        <v>30</v>
      </c>
      <c r="O20" s="66" t="s">
        <v>35</v>
      </c>
    </row>
    <row r="21" spans="1:15" ht="42.75" thickTop="1" thickBot="1">
      <c r="A21" s="64"/>
      <c r="B21" s="64"/>
      <c r="C21" s="64"/>
      <c r="D21" s="64"/>
      <c r="E21" s="64"/>
      <c r="F21" s="66"/>
      <c r="G21" s="64"/>
      <c r="H21" s="64"/>
      <c r="I21" s="64"/>
      <c r="J21" s="64"/>
      <c r="K21" s="66"/>
      <c r="L21" s="31" t="s">
        <v>30</v>
      </c>
      <c r="M21" s="52" t="s">
        <v>36</v>
      </c>
      <c r="N21" s="65"/>
      <c r="O21" s="66"/>
    </row>
    <row r="22" spans="1:15" ht="16.5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0</v>
      </c>
      <c r="E23" s="38">
        <v>3204.69</v>
      </c>
      <c r="F23" s="38">
        <v>0</v>
      </c>
      <c r="G23" s="38">
        <v>0</v>
      </c>
      <c r="H23" s="38">
        <v>0</v>
      </c>
      <c r="I23" s="29">
        <f>SUM(I24:I27)</f>
        <v>176.51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3381.2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38">
        <v>0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/>
      <c r="E27" s="53" t="s">
        <v>38</v>
      </c>
      <c r="F27" s="53" t="s">
        <v>38</v>
      </c>
      <c r="G27" s="53" t="s">
        <v>38</v>
      </c>
      <c r="H27" s="53" t="s">
        <v>38</v>
      </c>
      <c r="I27" s="38">
        <v>176.51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0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0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0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0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0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/>
      <c r="E38" s="53"/>
      <c r="F38" s="53"/>
      <c r="G38" s="53"/>
      <c r="H38" s="53"/>
      <c r="I38" s="53"/>
      <c r="J38" s="39"/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39"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39"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58">
        <v>0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 ht="15.95" customHeight="1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 ht="15.95" customHeight="1">
      <c r="A89" s="24" t="s">
        <v>110</v>
      </c>
      <c r="B89" s="1"/>
      <c r="C89" s="6"/>
      <c r="D89" s="19"/>
      <c r="E89" s="19"/>
      <c r="F89" s="19"/>
      <c r="G89" s="19"/>
      <c r="H89" s="67">
        <v>0</v>
      </c>
      <c r="I89" s="67"/>
      <c r="J89" s="1"/>
      <c r="K89" s="1"/>
      <c r="L89" s="1"/>
      <c r="M89" s="1"/>
      <c r="N89" s="1"/>
      <c r="O89" s="1"/>
    </row>
    <row r="90" spans="1:15" ht="15.95" customHeight="1">
      <c r="A90" s="24"/>
      <c r="B90" s="1"/>
      <c r="C90" s="6"/>
      <c r="D90" s="7" t="s">
        <v>111</v>
      </c>
      <c r="E90" s="7"/>
      <c r="F90" s="7"/>
      <c r="G90" s="1"/>
      <c r="H90" s="63" t="s">
        <v>112</v>
      </c>
      <c r="I90" s="63"/>
      <c r="J90" s="1"/>
      <c r="K90" s="1"/>
      <c r="L90" s="1"/>
      <c r="M90" s="1"/>
      <c r="N90" s="1"/>
      <c r="O90" s="1"/>
    </row>
    <row r="91" spans="1:15" ht="15.95" customHeight="1">
      <c r="A91" s="24" t="s">
        <v>113</v>
      </c>
      <c r="B91" s="1"/>
      <c r="C91" s="2"/>
      <c r="D91" s="16"/>
      <c r="E91" s="16"/>
      <c r="F91" s="16"/>
      <c r="G91" s="1"/>
      <c r="H91" s="68">
        <v>0</v>
      </c>
      <c r="I91" s="68"/>
      <c r="J91" s="1"/>
      <c r="K91" s="1"/>
      <c r="L91" s="1"/>
      <c r="M91" s="1"/>
      <c r="N91" s="1"/>
      <c r="O91" s="1"/>
    </row>
    <row r="92" spans="1:15" ht="15.95" customHeight="1">
      <c r="A92" s="14" t="s">
        <v>140</v>
      </c>
      <c r="B92" s="1"/>
      <c r="C92" s="2"/>
      <c r="D92" s="7" t="s">
        <v>111</v>
      </c>
      <c r="E92" s="7"/>
      <c r="F92" s="7"/>
      <c r="G92" s="1"/>
      <c r="H92" s="63" t="s">
        <v>112</v>
      </c>
      <c r="I92" s="63"/>
      <c r="J92" s="1"/>
      <c r="K92" s="1"/>
      <c r="L92" s="1"/>
      <c r="M92" s="1"/>
      <c r="N92" s="1"/>
      <c r="O92" s="1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O92"/>
  <sheetViews>
    <sheetView topLeftCell="A37" workbookViewId="0">
      <selection activeCell="A31" sqref="A31"/>
    </sheetView>
  </sheetViews>
  <sheetFormatPr defaultRowHeight="15"/>
  <cols>
    <col min="1" max="1" width="70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81" t="s">
        <v>0</v>
      </c>
      <c r="J1" s="81"/>
      <c r="K1" s="81"/>
      <c r="L1" s="81"/>
      <c r="M1" s="81"/>
      <c r="N1" s="81"/>
      <c r="O1" s="81"/>
    </row>
    <row r="2" spans="1:15">
      <c r="A2" s="2"/>
      <c r="B2" s="2"/>
      <c r="C2" s="2"/>
      <c r="D2" s="2"/>
      <c r="E2" s="2"/>
      <c r="F2" s="2"/>
      <c r="G2" s="2"/>
      <c r="H2" s="2"/>
      <c r="I2" s="81"/>
      <c r="J2" s="81"/>
      <c r="K2" s="81"/>
      <c r="L2" s="81"/>
      <c r="M2" s="81"/>
      <c r="N2" s="81"/>
      <c r="O2" s="81"/>
    </row>
    <row r="3" spans="1:1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>
      <c r="A4" s="83" t="s">
        <v>2</v>
      </c>
      <c r="B4" s="83"/>
      <c r="C4" s="83"/>
      <c r="D4" s="83"/>
      <c r="E4" s="83"/>
      <c r="F4" s="83"/>
      <c r="G4" s="83"/>
      <c r="H4" s="83"/>
      <c r="I4" s="83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82" t="s">
        <v>141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84" t="s">
        <v>5</v>
      </c>
      <c r="O8" s="84"/>
    </row>
    <row r="9" spans="1:15" ht="29.25" customHeight="1">
      <c r="A9" s="13" t="s">
        <v>6</v>
      </c>
      <c r="B9" s="79" t="s">
        <v>123</v>
      </c>
      <c r="C9" s="79"/>
      <c r="D9" s="79"/>
      <c r="E9" s="79"/>
      <c r="F9" s="79"/>
      <c r="G9" s="79"/>
      <c r="H9" s="79"/>
      <c r="I9" s="79"/>
      <c r="J9" s="79"/>
      <c r="K9" s="79"/>
      <c r="L9" s="76" t="s">
        <v>7</v>
      </c>
      <c r="M9" s="76"/>
      <c r="N9" s="80" t="s">
        <v>118</v>
      </c>
      <c r="O9" s="80"/>
    </row>
    <row r="10" spans="1:15">
      <c r="A10" s="4" t="s">
        <v>9</v>
      </c>
      <c r="B10" s="75">
        <v>0</v>
      </c>
      <c r="C10" s="75"/>
      <c r="D10" s="75"/>
      <c r="E10" s="75"/>
      <c r="F10" s="75"/>
      <c r="G10" s="75"/>
      <c r="H10" s="75"/>
      <c r="I10" s="75"/>
      <c r="J10" s="75"/>
      <c r="K10" s="75"/>
      <c r="L10" s="76" t="s">
        <v>10</v>
      </c>
      <c r="M10" s="76"/>
      <c r="N10" s="77">
        <v>3510600000</v>
      </c>
      <c r="O10" s="77"/>
    </row>
    <row r="11" spans="1:15" ht="15" customHeight="1">
      <c r="A11" s="4" t="s">
        <v>11</v>
      </c>
      <c r="B11" s="75" t="s">
        <v>114</v>
      </c>
      <c r="C11" s="75"/>
      <c r="D11" s="75"/>
      <c r="E11" s="75"/>
      <c r="F11" s="75"/>
      <c r="G11" s="75"/>
      <c r="H11" s="75"/>
      <c r="I11" s="75"/>
      <c r="J11" s="75"/>
      <c r="K11" s="75"/>
      <c r="L11" s="78" t="s">
        <v>12</v>
      </c>
      <c r="M11" s="78"/>
      <c r="N11" s="77">
        <v>430</v>
      </c>
      <c r="O11" s="77"/>
    </row>
    <row r="12" spans="1:15">
      <c r="A12" s="69" t="s">
        <v>13</v>
      </c>
      <c r="B12" s="69"/>
      <c r="C12" s="69"/>
      <c r="D12" s="69"/>
      <c r="E12" s="74"/>
      <c r="F12" s="74"/>
      <c r="G12" s="73"/>
      <c r="H12" s="73"/>
      <c r="I12" s="73"/>
      <c r="J12" s="73"/>
      <c r="K12" s="73"/>
      <c r="L12" s="73"/>
      <c r="M12" s="73"/>
      <c r="N12" s="25"/>
      <c r="O12" s="26"/>
    </row>
    <row r="13" spans="1:15">
      <c r="A13" s="69" t="s">
        <v>14</v>
      </c>
      <c r="B13" s="69"/>
      <c r="C13" s="69"/>
      <c r="D13" s="69"/>
      <c r="E13" s="72"/>
      <c r="F13" s="72"/>
      <c r="G13" s="71" t="s">
        <v>4</v>
      </c>
      <c r="H13" s="71"/>
      <c r="I13" s="71"/>
      <c r="J13" s="71"/>
      <c r="K13" s="71"/>
      <c r="L13" s="71"/>
      <c r="M13" s="71"/>
      <c r="N13" s="71"/>
      <c r="O13" s="71"/>
    </row>
    <row r="14" spans="1:15">
      <c r="A14" s="69" t="s">
        <v>15</v>
      </c>
      <c r="B14" s="69"/>
      <c r="C14" s="69"/>
      <c r="D14" s="69"/>
      <c r="E14" s="70"/>
      <c r="F14" s="70"/>
      <c r="G14" s="71" t="s">
        <v>16</v>
      </c>
      <c r="H14" s="71"/>
      <c r="I14" s="71"/>
      <c r="J14" s="71"/>
      <c r="K14" s="71"/>
      <c r="L14" s="71"/>
      <c r="M14" s="71"/>
      <c r="N14" s="71"/>
      <c r="O14" s="71"/>
    </row>
    <row r="15" spans="1:15" ht="13.5" customHeight="1">
      <c r="A15" s="69" t="s">
        <v>17</v>
      </c>
      <c r="B15" s="69"/>
      <c r="C15" s="69"/>
      <c r="D15" s="69"/>
      <c r="E15" s="72" t="s">
        <v>115</v>
      </c>
      <c r="F15" s="72"/>
      <c r="G15" s="73" t="s">
        <v>116</v>
      </c>
      <c r="H15" s="73"/>
      <c r="I15" s="73"/>
      <c r="J15" s="73"/>
      <c r="K15" s="73"/>
      <c r="L15" s="73"/>
      <c r="M15" s="73"/>
      <c r="N15" s="73"/>
      <c r="O15" s="73"/>
    </row>
    <row r="16" spans="1:15" ht="13.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5.5" customHeight="1" thickTop="1" thickBot="1">
      <c r="A18" s="64" t="s">
        <v>20</v>
      </c>
      <c r="B18" s="64" t="s">
        <v>21</v>
      </c>
      <c r="C18" s="64" t="s">
        <v>22</v>
      </c>
      <c r="D18" s="64" t="s">
        <v>23</v>
      </c>
      <c r="E18" s="64" t="s">
        <v>24</v>
      </c>
      <c r="F18" s="64"/>
      <c r="G18" s="64" t="s">
        <v>25</v>
      </c>
      <c r="H18" s="64" t="s">
        <v>26</v>
      </c>
      <c r="I18" s="64" t="s">
        <v>27</v>
      </c>
      <c r="J18" s="64" t="s">
        <v>28</v>
      </c>
      <c r="K18" s="64"/>
      <c r="L18" s="64"/>
      <c r="M18" s="64"/>
      <c r="N18" s="64" t="s">
        <v>29</v>
      </c>
      <c r="O18" s="64"/>
    </row>
    <row r="19" spans="1:15" ht="16.5" thickTop="1" thickBot="1">
      <c r="A19" s="64"/>
      <c r="B19" s="64"/>
      <c r="C19" s="64"/>
      <c r="D19" s="64"/>
      <c r="E19" s="64" t="s">
        <v>30</v>
      </c>
      <c r="F19" s="66" t="s">
        <v>31</v>
      </c>
      <c r="G19" s="64"/>
      <c r="H19" s="64"/>
      <c r="I19" s="64"/>
      <c r="J19" s="64" t="s">
        <v>30</v>
      </c>
      <c r="K19" s="64" t="s">
        <v>32</v>
      </c>
      <c r="L19" s="64"/>
      <c r="M19" s="64"/>
      <c r="N19" s="64"/>
      <c r="O19" s="64"/>
    </row>
    <row r="20" spans="1:15" ht="24" customHeight="1" thickTop="1" thickBot="1">
      <c r="A20" s="64"/>
      <c r="B20" s="64"/>
      <c r="C20" s="64"/>
      <c r="D20" s="64"/>
      <c r="E20" s="64"/>
      <c r="F20" s="66"/>
      <c r="G20" s="64"/>
      <c r="H20" s="64"/>
      <c r="I20" s="64"/>
      <c r="J20" s="64"/>
      <c r="K20" s="66" t="s">
        <v>33</v>
      </c>
      <c r="L20" s="66" t="s">
        <v>34</v>
      </c>
      <c r="M20" s="66"/>
      <c r="N20" s="65" t="s">
        <v>30</v>
      </c>
      <c r="O20" s="66" t="s">
        <v>35</v>
      </c>
    </row>
    <row r="21" spans="1:15" ht="42.75" thickTop="1" thickBot="1">
      <c r="A21" s="64"/>
      <c r="B21" s="64"/>
      <c r="C21" s="64"/>
      <c r="D21" s="64"/>
      <c r="E21" s="64"/>
      <c r="F21" s="66"/>
      <c r="G21" s="64"/>
      <c r="H21" s="64"/>
      <c r="I21" s="64"/>
      <c r="J21" s="64"/>
      <c r="K21" s="66"/>
      <c r="L21" s="31" t="s">
        <v>30</v>
      </c>
      <c r="M21" s="52" t="s">
        <v>36</v>
      </c>
      <c r="N21" s="65"/>
      <c r="O21" s="66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10080.6</v>
      </c>
      <c r="E23" s="38"/>
      <c r="F23" s="38">
        <v>0</v>
      </c>
      <c r="G23" s="38">
        <v>0</v>
      </c>
      <c r="H23" s="38">
        <v>0</v>
      </c>
      <c r="I23" s="29">
        <f>SUM(I24:I27)</f>
        <v>147.51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66.91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>
        <v>10000</v>
      </c>
      <c r="E26" s="53"/>
      <c r="F26" s="53"/>
      <c r="G26" s="53"/>
      <c r="H26" s="53"/>
      <c r="I26" s="38"/>
      <c r="J26" s="53"/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>
        <v>80.599999999999994</v>
      </c>
      <c r="E27" s="53"/>
      <c r="F27" s="53"/>
      <c r="G27" s="53"/>
      <c r="H27" s="53"/>
      <c r="I27" s="38">
        <v>147.51</v>
      </c>
      <c r="J27" s="53"/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/>
      <c r="F28" s="53"/>
      <c r="G28" s="53"/>
      <c r="H28" s="53"/>
      <c r="I28" s="53"/>
      <c r="J28" s="53"/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/>
      <c r="E29" s="53"/>
      <c r="F29" s="53"/>
      <c r="G29" s="53"/>
      <c r="H29" s="53"/>
      <c r="I29" s="53"/>
      <c r="J29" s="29">
        <f>SUM(J30:J36)+J43</f>
        <v>80.599999999999994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/>
      <c r="E31" s="53"/>
      <c r="F31" s="53"/>
      <c r="G31" s="53"/>
      <c r="H31" s="53"/>
      <c r="I31" s="53"/>
      <c r="J31" s="29">
        <f>SUM(J32:J38)+J45</f>
        <v>80.599999999999994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10080.6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80.599999999999994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>
        <v>10000</v>
      </c>
      <c r="E38" s="53"/>
      <c r="F38" s="53"/>
      <c r="G38" s="53"/>
      <c r="H38" s="53"/>
      <c r="I38" s="53"/>
      <c r="J38" s="39"/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/>
      <c r="E39" s="53"/>
      <c r="F39" s="53"/>
      <c r="G39" s="53"/>
      <c r="H39" s="53"/>
      <c r="I39" s="53"/>
      <c r="J39" s="39"/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39"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80.599999999999994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80.599999999999994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80.599999999999994</v>
      </c>
      <c r="E49" s="53"/>
      <c r="F49" s="53"/>
      <c r="G49" s="53"/>
      <c r="H49" s="53"/>
      <c r="I49" s="53"/>
      <c r="J49" s="58">
        <v>80.599999999999994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67">
        <v>0</v>
      </c>
      <c r="I89" s="67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63" t="s">
        <v>112</v>
      </c>
      <c r="I90" s="63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68">
        <v>0</v>
      </c>
      <c r="I91" s="68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63" t="s">
        <v>112</v>
      </c>
      <c r="I92" s="63"/>
      <c r="J92" s="1"/>
      <c r="K92" s="1"/>
      <c r="L92" s="1"/>
      <c r="M92" s="1"/>
      <c r="N92" s="1"/>
      <c r="O92" s="1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O92"/>
  <sheetViews>
    <sheetView topLeftCell="A10" workbookViewId="0">
      <selection activeCell="A35" sqref="A35"/>
    </sheetView>
  </sheetViews>
  <sheetFormatPr defaultRowHeight="15"/>
  <cols>
    <col min="1" max="1" width="65.42578125" customWidth="1"/>
    <col min="4" max="4" width="10.710937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81" t="s">
        <v>0</v>
      </c>
      <c r="J1" s="81"/>
      <c r="K1" s="81"/>
      <c r="L1" s="81"/>
      <c r="M1" s="81"/>
      <c r="N1" s="81"/>
      <c r="O1" s="81"/>
    </row>
    <row r="2" spans="1:15">
      <c r="A2" s="2"/>
      <c r="B2" s="2"/>
      <c r="C2" s="2"/>
      <c r="D2" s="2"/>
      <c r="E2" s="2"/>
      <c r="F2" s="2"/>
      <c r="G2" s="2"/>
      <c r="H2" s="2"/>
      <c r="I2" s="81"/>
      <c r="J2" s="81"/>
      <c r="K2" s="81"/>
      <c r="L2" s="81"/>
      <c r="M2" s="81"/>
      <c r="N2" s="81"/>
      <c r="O2" s="81"/>
    </row>
    <row r="3" spans="1:1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>
      <c r="A4" s="83" t="s">
        <v>2</v>
      </c>
      <c r="B4" s="83"/>
      <c r="C4" s="83"/>
      <c r="D4" s="83"/>
      <c r="E4" s="83"/>
      <c r="F4" s="83"/>
      <c r="G4" s="83"/>
      <c r="H4" s="83"/>
      <c r="I4" s="83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82" t="s">
        <v>141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84" t="s">
        <v>5</v>
      </c>
      <c r="O8" s="84"/>
    </row>
    <row r="9" spans="1:15" ht="48" customHeight="1">
      <c r="A9" s="13" t="s">
        <v>6</v>
      </c>
      <c r="B9" s="79" t="s">
        <v>124</v>
      </c>
      <c r="C9" s="79"/>
      <c r="D9" s="79"/>
      <c r="E9" s="79"/>
      <c r="F9" s="79"/>
      <c r="G9" s="79"/>
      <c r="H9" s="79"/>
      <c r="I9" s="79"/>
      <c r="J9" s="79"/>
      <c r="K9" s="79"/>
      <c r="L9" s="76" t="s">
        <v>7</v>
      </c>
      <c r="M9" s="76"/>
      <c r="N9" s="80" t="s">
        <v>118</v>
      </c>
      <c r="O9" s="80"/>
    </row>
    <row r="10" spans="1:15">
      <c r="A10" s="4" t="s">
        <v>9</v>
      </c>
      <c r="B10" s="75">
        <v>0</v>
      </c>
      <c r="C10" s="75"/>
      <c r="D10" s="75"/>
      <c r="E10" s="75"/>
      <c r="F10" s="75"/>
      <c r="G10" s="75"/>
      <c r="H10" s="75"/>
      <c r="I10" s="75"/>
      <c r="J10" s="75"/>
      <c r="K10" s="75"/>
      <c r="L10" s="76" t="s">
        <v>10</v>
      </c>
      <c r="M10" s="76"/>
      <c r="N10" s="77">
        <v>3510600000</v>
      </c>
      <c r="O10" s="77"/>
    </row>
    <row r="11" spans="1:15" ht="15" customHeight="1">
      <c r="A11" s="4" t="s">
        <v>11</v>
      </c>
      <c r="B11" s="75" t="s">
        <v>114</v>
      </c>
      <c r="C11" s="75"/>
      <c r="D11" s="75"/>
      <c r="E11" s="75"/>
      <c r="F11" s="75"/>
      <c r="G11" s="75"/>
      <c r="H11" s="75"/>
      <c r="I11" s="75"/>
      <c r="J11" s="75"/>
      <c r="K11" s="75"/>
      <c r="L11" s="78" t="s">
        <v>12</v>
      </c>
      <c r="M11" s="78"/>
      <c r="N11" s="77">
        <v>430</v>
      </c>
      <c r="O11" s="77"/>
    </row>
    <row r="12" spans="1:15">
      <c r="A12" s="69" t="s">
        <v>13</v>
      </c>
      <c r="B12" s="69"/>
      <c r="C12" s="69"/>
      <c r="D12" s="69"/>
      <c r="E12" s="74"/>
      <c r="F12" s="74"/>
      <c r="G12" s="73"/>
      <c r="H12" s="73"/>
      <c r="I12" s="73"/>
      <c r="J12" s="73"/>
      <c r="K12" s="73"/>
      <c r="L12" s="73"/>
      <c r="M12" s="73"/>
      <c r="N12" s="25"/>
      <c r="O12" s="26"/>
    </row>
    <row r="13" spans="1:15">
      <c r="A13" s="69" t="s">
        <v>14</v>
      </c>
      <c r="B13" s="69"/>
      <c r="C13" s="69"/>
      <c r="D13" s="69"/>
      <c r="E13" s="72"/>
      <c r="F13" s="72"/>
      <c r="G13" s="71" t="s">
        <v>4</v>
      </c>
      <c r="H13" s="71"/>
      <c r="I13" s="71"/>
      <c r="J13" s="71"/>
      <c r="K13" s="71"/>
      <c r="L13" s="71"/>
      <c r="M13" s="71"/>
      <c r="N13" s="71"/>
      <c r="O13" s="71"/>
    </row>
    <row r="14" spans="1:15">
      <c r="A14" s="69" t="s">
        <v>15</v>
      </c>
      <c r="B14" s="69"/>
      <c r="C14" s="69"/>
      <c r="D14" s="69"/>
      <c r="E14" s="70"/>
      <c r="F14" s="70"/>
      <c r="G14" s="71" t="s">
        <v>16</v>
      </c>
      <c r="H14" s="71"/>
      <c r="I14" s="71"/>
      <c r="J14" s="71"/>
      <c r="K14" s="71"/>
      <c r="L14" s="71"/>
      <c r="M14" s="71"/>
      <c r="N14" s="71"/>
      <c r="O14" s="71"/>
    </row>
    <row r="15" spans="1:15" ht="39.75" customHeight="1">
      <c r="A15" s="69" t="s">
        <v>17</v>
      </c>
      <c r="B15" s="69"/>
      <c r="C15" s="69"/>
      <c r="D15" s="69"/>
      <c r="E15" s="72" t="s">
        <v>115</v>
      </c>
      <c r="F15" s="72"/>
      <c r="G15" s="73" t="s">
        <v>116</v>
      </c>
      <c r="H15" s="73"/>
      <c r="I15" s="73"/>
      <c r="J15" s="73"/>
      <c r="K15" s="73"/>
      <c r="L15" s="73"/>
      <c r="M15" s="73"/>
      <c r="N15" s="73"/>
      <c r="O15" s="73"/>
    </row>
    <row r="16" spans="1:15" ht="12.7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4" customHeight="1" thickTop="1" thickBot="1">
      <c r="A18" s="64" t="s">
        <v>20</v>
      </c>
      <c r="B18" s="64" t="s">
        <v>21</v>
      </c>
      <c r="C18" s="64" t="s">
        <v>22</v>
      </c>
      <c r="D18" s="64" t="s">
        <v>23</v>
      </c>
      <c r="E18" s="64" t="s">
        <v>24</v>
      </c>
      <c r="F18" s="64"/>
      <c r="G18" s="64" t="s">
        <v>25</v>
      </c>
      <c r="H18" s="64" t="s">
        <v>26</v>
      </c>
      <c r="I18" s="64" t="s">
        <v>27</v>
      </c>
      <c r="J18" s="64" t="s">
        <v>28</v>
      </c>
      <c r="K18" s="64"/>
      <c r="L18" s="64"/>
      <c r="M18" s="64"/>
      <c r="N18" s="64" t="s">
        <v>29</v>
      </c>
      <c r="O18" s="64"/>
    </row>
    <row r="19" spans="1:15" ht="16.5" thickTop="1" thickBot="1">
      <c r="A19" s="64"/>
      <c r="B19" s="64"/>
      <c r="C19" s="64"/>
      <c r="D19" s="64"/>
      <c r="E19" s="64" t="s">
        <v>30</v>
      </c>
      <c r="F19" s="66" t="s">
        <v>31</v>
      </c>
      <c r="G19" s="64"/>
      <c r="H19" s="64"/>
      <c r="I19" s="64"/>
      <c r="J19" s="64" t="s">
        <v>30</v>
      </c>
      <c r="K19" s="64" t="s">
        <v>32</v>
      </c>
      <c r="L19" s="64"/>
      <c r="M19" s="64"/>
      <c r="N19" s="64"/>
      <c r="O19" s="64"/>
    </row>
    <row r="20" spans="1:15" ht="23.25" customHeight="1" thickTop="1" thickBot="1">
      <c r="A20" s="64"/>
      <c r="B20" s="64"/>
      <c r="C20" s="64"/>
      <c r="D20" s="64"/>
      <c r="E20" s="64"/>
      <c r="F20" s="66"/>
      <c r="G20" s="64"/>
      <c r="H20" s="64"/>
      <c r="I20" s="64"/>
      <c r="J20" s="64"/>
      <c r="K20" s="66" t="s">
        <v>33</v>
      </c>
      <c r="L20" s="66" t="s">
        <v>34</v>
      </c>
      <c r="M20" s="66"/>
      <c r="N20" s="65" t="s">
        <v>30</v>
      </c>
      <c r="O20" s="66" t="s">
        <v>35</v>
      </c>
    </row>
    <row r="21" spans="1:15" ht="42.75" thickTop="1" thickBot="1">
      <c r="A21" s="64"/>
      <c r="B21" s="64"/>
      <c r="C21" s="64"/>
      <c r="D21" s="64"/>
      <c r="E21" s="64"/>
      <c r="F21" s="66"/>
      <c r="G21" s="64"/>
      <c r="H21" s="64"/>
      <c r="I21" s="64"/>
      <c r="J21" s="64"/>
      <c r="K21" s="66"/>
      <c r="L21" s="31" t="s">
        <v>30</v>
      </c>
      <c r="M21" s="52" t="s">
        <v>36</v>
      </c>
      <c r="N21" s="65"/>
      <c r="O21" s="66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Дм2!D23+Дм1!D23+Дик!D23+Мак!D23+Іванк!D23</f>
        <v>20464</v>
      </c>
      <c r="E23" s="29">
        <f>Дм2!E23+Дм1!E23+Дик!E23+Мак!E23+Іванк!E23</f>
        <v>4269.07</v>
      </c>
      <c r="F23" s="29">
        <f>Дм2!F23+Дм1!F23+Дик!F23+Мак!F23+Іванк!F23</f>
        <v>0</v>
      </c>
      <c r="G23" s="29">
        <f>Дм2!G23+Дм1!G23+Дик!G23+Мак!G23+Іванк!G23</f>
        <v>0</v>
      </c>
      <c r="H23" s="29">
        <f>Дм2!H23+Дм1!H23+Дик!H23+Мак!H23+Іванк!H23</f>
        <v>0</v>
      </c>
      <c r="I23" s="29">
        <f>Дм2!I23+Дм1!I23+Дик!I23+Мак!I23+Іванк!I23</f>
        <v>12603.8</v>
      </c>
      <c r="J23" s="53" t="s">
        <v>38</v>
      </c>
      <c r="K23" s="53" t="s">
        <v>38</v>
      </c>
      <c r="L23" s="53" t="s">
        <v>38</v>
      </c>
      <c r="M23" s="53" t="s">
        <v>38</v>
      </c>
      <c r="N23" s="29">
        <f>Дм2!N23+Дм1!N23+Дик!N23+Мак!N23+Іванк!N23</f>
        <v>4887.92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29">
        <f>Дм2!D24+Дм1!D24+Дик!D24+Мак!D24+Іванк!D24</f>
        <v>11000</v>
      </c>
      <c r="E24" s="53" t="s">
        <v>38</v>
      </c>
      <c r="F24" s="53" t="s">
        <v>38</v>
      </c>
      <c r="G24" s="53" t="s">
        <v>38</v>
      </c>
      <c r="H24" s="53" t="s">
        <v>38</v>
      </c>
      <c r="I24" s="29">
        <f>Дм2!I24+Дм1!I24+Дик!I24+Мак!I24+Іванк!I24</f>
        <v>3620.72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29">
        <f>Дм2!D25+Дм1!D25+Дик!D25+Мак!D25+Іванк!D25</f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29">
        <f>Дм2!I25+Дм1!I25+Дик!I25+Мак!I25+Іванк!I25</f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29">
        <f>Дм2!D26+Дм1!D26+Дик!D26+Мак!D26+Іванк!D26</f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29">
        <f>Дм2!I26+Дм1!I26+Дик!I26+Мак!I26+Іванк!I26</f>
        <v>1.01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29">
        <f>Дм2!D27+Дм1!D27+Дик!D27+Мак!D27+Іванк!D27</f>
        <v>9464</v>
      </c>
      <c r="E27" s="53" t="s">
        <v>38</v>
      </c>
      <c r="F27" s="53" t="s">
        <v>38</v>
      </c>
      <c r="G27" s="53" t="s">
        <v>38</v>
      </c>
      <c r="H27" s="53" t="s">
        <v>38</v>
      </c>
      <c r="I27" s="29">
        <f>Дм2!I27+Дм1!I27+Дик!I27+Мак!I27+Іванк!I27</f>
        <v>8982.07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29">
        <f>Дм2!D28+Дм1!D28+Дик!D28+Мак!D28+Іванк!D28</f>
        <v>0</v>
      </c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Дм2!D29+Дм1!D29+Дик!D29+Мак!D29+Іванк!D29</f>
        <v>20462.5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Дм2!J29+Дм1!J29+Дик!J29+Мак!J29+Іванк!J29</f>
        <v>11984.949999999999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>
        <f>Дм2!D30+Дм1!D30+Дик!D30+Мак!D30+Іванк!D30</f>
        <v>0</v>
      </c>
      <c r="E30" s="29"/>
      <c r="F30" s="53"/>
      <c r="G30" s="53"/>
      <c r="H30" s="53"/>
      <c r="I30" s="53"/>
      <c r="J30" s="29">
        <f>Дм2!J30+Дм1!J30+Дик!J30+Мак!J30+Іванк!J30</f>
        <v>0</v>
      </c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Дм2!D31+Дм1!D31+Дик!D31+Мак!D31+Іванк!D31</f>
        <v>20462.5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Дм2!J31+Дм1!J31+Дик!J31+Мак!J31+Іванк!J31</f>
        <v>11984.949999999999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Дм2!D32+Дм1!D32+Дик!D32+Мак!D32+Іванк!D32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Дм2!J32+Дм1!J32+Дик!J32+Мак!J32+Іванк!J32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29">
        <f>Дм2!D33+Дм1!D33+Дик!D33+Мак!D33+Іванк!D33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29">
        <f>Дм2!J33+Дм1!J33+Дик!J33+Мак!J33+Іванк!J33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29">
        <f>Дм2!D34+Дм1!D34+Дик!D34+Мак!D34+Іванк!D34</f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29">
        <f>Дм2!J34+Дм1!J34+Дик!J34+Мак!J34+Іванк!J34</f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29">
        <f>Дм2!D35+Дм1!D35+Дик!D35+Мак!D35+Іванк!D35</f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29">
        <f>Дм2!J35+Дм1!J35+Дик!J35+Мак!J35+Іванк!J35</f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29">
        <f>Дм2!D36+Дм1!D36+Дик!D36+Мак!D36+Іванк!D36</f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29">
        <f>Дм2!J36+Дм1!J36+Дик!J36+Мак!J36+Іванк!J36</f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Дм2!D37+Дм1!D37+Дик!D37+Мак!D37+Іванк!D37</f>
        <v>20462.5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Дм2!J37+Дм1!J37+Дик!J37+Мак!J37+Іванк!J37</f>
        <v>11984.949999999999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29">
        <f>Дм2!D38+Дм1!D38+Дик!D38+Мак!D38+Іванк!D38</f>
        <v>9341</v>
      </c>
      <c r="E38" s="53" t="s">
        <v>38</v>
      </c>
      <c r="F38" s="53" t="s">
        <v>38</v>
      </c>
      <c r="G38" s="53" t="s">
        <v>38</v>
      </c>
      <c r="H38" s="53" t="s">
        <v>38</v>
      </c>
      <c r="I38" s="53" t="s">
        <v>38</v>
      </c>
      <c r="J38" s="29">
        <f>Дм2!J38+Дм1!J38+Дик!J38+Мак!J38+Іванк!J38</f>
        <v>9340.0499999999993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29">
        <f>Дм2!D39+Дм1!D39+Дик!D39+Мак!D39+Іванк!D39</f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29">
        <f>Дм2!J39+Дм1!J39+Дик!J39+Мак!J39+Іванк!J39</f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29">
        <f>Дм2!D40+Дм1!D40+Дик!D40+Мак!D40+Іванк!D40</f>
        <v>11000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29">
        <f>Дм2!J40+Дм1!J40+Дик!J40+Мак!J40+Іванк!J40</f>
        <v>2523.4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29">
        <f>Дм2!D41+Дм1!D41+Дик!D41+Мак!D41+Іванк!D41</f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29">
        <f>Дм2!J41+Дм1!J41+Дик!J41+Мак!J41+Іванк!J41</f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29">
        <f>Дм2!D42+Дм1!D42+Дик!D42+Мак!D42+Іванк!D42</f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29">
        <f>Дм2!J42+Дм1!J42+Дик!J42+Мак!J42+Іванк!J42</f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29">
        <f>Дм2!D43+Дм1!D43+Дик!D43+Мак!D43+Іванк!D43</f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29">
        <f>Дм2!J43+Дм1!J43+Дик!J43+Мак!J43+Іванк!J43</f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29">
        <f>Дм2!D44+Дм1!D44+Дик!D44+Мак!D44+Іванк!D44</f>
        <v>121.5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29">
        <f>Дм2!J44+Дм1!J44+Дик!J44+Мак!J44+Іванк!J44</f>
        <v>121.5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29">
        <f>Дм2!D45+Дм1!D45+Дик!D45+Мак!D45+Іванк!D45</f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29">
        <f>Дм2!J45+Дм1!J45+Дик!J45+Мак!J45+Іванк!J45</f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29">
        <f>Дм2!D46+Дм1!D46+Дик!D46+Мак!D46+Іванк!D46</f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29">
        <f>Дм2!J46+Дм1!J46+Дик!J46+Мак!J46+Іванк!J46</f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29">
        <f>Дм2!D47+Дм1!D47+Дик!D47+Мак!D47+Іванк!D47</f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29">
        <f>Дм2!J47+Дм1!J47+Дик!J47+Мак!J47+Іванк!J47</f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29">
        <f>Дм2!D48+Дм1!D48+Дик!D48+Мак!D48+Іванк!D48</f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29">
        <f>Дм2!J48+Дм1!J48+Дик!J48+Мак!J48+Іванк!J48</f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29">
        <f>Дм2!D49+Дм1!D49+Дик!D49+Мак!D49+Іванк!D49</f>
        <v>121.5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29">
        <f>Дм2!J49+Дм1!J49+Дик!J49+Мак!J49+Іванк!J49</f>
        <v>121.5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29">
        <f>Дм2!D50+Дм1!D50+Дик!D50+Мак!D50+Іванк!D50</f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29">
        <f>Дм2!J50+Дм1!J50+Дик!J50+Мак!J50+Іванк!J50</f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29">
        <f>Дм2!D51+Дм1!D51+Дик!D51+Мак!D51+Іванк!D51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29">
        <f>Дм2!J51+Дм1!J51+Дик!J51+Мак!J51+Іванк!J51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29">
        <f>Дм2!D52+Дм1!D52+Дик!D52+Мак!D52+Іванк!D52</f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29">
        <f>Дм2!J52+Дм1!J52+Дик!J52+Мак!J52+Іванк!J52</f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29">
        <f>Дм2!D53+Дм1!D53+Дик!D53+Мак!D53+Іванк!D53</f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29">
        <f>Дм2!J53+Дм1!J53+Дик!J53+Мак!J53+Іванк!J53</f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f>Дм2!D54+Дм1!D54+Дик!D54+Мак!D54+Іванк!D54</f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f>Дм2!J54+Дм1!J54+Дик!J54+Мак!J54+Іванк!J54</f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29">
        <f>Дм2!D55+Дм1!D55+Дик!D55+Мак!D55+Іванк!D55</f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29">
        <f>Дм2!J55+Дм1!J55+Дик!J55+Мак!J55+Іванк!J55</f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29">
        <f>Дм2!D56+Дм1!D56+Дик!D56+Мак!D56+Іванк!D56</f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29">
        <f>Дм2!J56+Дм1!J56+Дик!J56+Мак!J56+Іванк!J56</f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f>Дм2!D57+Дм1!D57+Дик!D57+Мак!D57+Іванк!D57</f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f>Дм2!J57+Дм1!J57+Дик!J57+Мак!J57+Іванк!J57</f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29">
        <f>Дм2!D58+Дм1!D58+Дик!D58+Мак!D58+Іванк!D58</f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29">
        <f>Дм2!J58+Дм1!J58+Дик!J58+Мак!J58+Іванк!J58</f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29">
        <f>Дм2!D59+Дм1!D59+Дик!D59+Мак!D59+Іванк!D59</f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29">
        <f>Дм2!J59+Дм1!J59+Дик!J59+Мак!J59+Іванк!J59</f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29">
        <f>Дм2!D60+Дм1!D60+Дик!D60+Мак!D60+Іванк!D60</f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29">
        <f>Дм2!J60+Дм1!J60+Дик!J60+Мак!J60+Іванк!J60</f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f>Дм2!D61+Дм1!D61+Дик!D61+Мак!D61+Іванк!D61</f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f>Дм2!J61+Дм1!J61+Дик!J61+Мак!J61+Іванк!J61</f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29">
        <f>Дм2!D62+Дм1!D62+Дик!D62+Мак!D62+Іванк!D62</f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29">
        <f>Дм2!J62+Дм1!J62+Дик!J62+Мак!J62+Іванк!J62</f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29">
        <f>Дм2!D63+Дм1!D63+Дик!D63+Мак!D63+Іванк!D63</f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29">
        <f>Дм2!J63+Дм1!J63+Дик!J63+Мак!J63+Іванк!J63</f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29">
        <f>Дм2!D64+Дм1!D64+Дик!D64+Мак!D64+Іванк!D64</f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29">
        <f>Дм2!J64+Дм1!J64+Дик!J64+Мак!J64+Іванк!J64</f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29">
        <f>Дм2!D65+Дм1!D65+Дик!D65+Мак!D65+Іванк!D65</f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29">
        <f>Дм2!J65+Дм1!J65+Дик!J65+Мак!J65+Іванк!J65</f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f>Дм2!D66+Дм1!D66+Дик!D66+Мак!D66+Іванк!D66</f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f>Дм2!J66+Дм1!J66+Дик!J66+Мак!J66+Іванк!J66</f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f>Дм2!D67+Дм1!D67+Дик!D67+Мак!D67+Іванк!D67</f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f>Дм2!J67+Дм1!J67+Дик!J67+Мак!J67+Іванк!J67</f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29">
        <f>Дм2!D68+Дм1!D68+Дик!D68+Мак!D68+Іванк!D68</f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29">
        <f>Дм2!J68+Дм1!J68+Дик!J68+Мак!J68+Іванк!J68</f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29">
        <f>Дм2!D69+Дм1!D69+Дик!D69+Мак!D69+Іванк!D69</f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29">
        <f>Дм2!J69+Дм1!J69+Дик!J69+Мак!J69+Іванк!J69</f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29">
        <f>Дм2!D70+Дм1!D70+Дик!D70+Мак!D70+Іванк!D70</f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29">
        <f>Дм2!J70+Дм1!J70+Дик!J70+Мак!J70+Іванк!J70</f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29">
        <f>Дм2!D71+Дм1!D71+Дик!D71+Мак!D71+Іванк!D71</f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29">
        <f>Дм2!J71+Дм1!J71+Дик!J71+Мак!J71+Іванк!J71</f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29">
        <f>Дм2!D72+Дм1!D72+Дик!D72+Мак!D72+Іванк!D72</f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29">
        <f>Дм2!J72+Дм1!J72+Дик!J72+Мак!J72+Іванк!J72</f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29">
        <f>Дм2!D73+Дм1!D73+Дик!D73+Мак!D73+Іванк!D73</f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29">
        <f>Дм2!J73+Дм1!J73+Дик!J73+Мак!J73+Іванк!J73</f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29">
        <f>Дм2!D74+Дм1!D74+Дик!D74+Мак!D74+Іванк!D74</f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29">
        <f>Дм2!J74+Дм1!J74+Дик!J74+Мак!J74+Іванк!J74</f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29">
        <f>Дм2!D75+Дм1!D75+Дик!D75+Мак!D75+Іванк!D75</f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29">
        <f>Дм2!J75+Дм1!J75+Дик!J75+Мак!J75+Іванк!J75</f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29">
        <f>Дм2!D76+Дм1!D76+Дик!D76+Мак!D76+Іванк!D76</f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29">
        <f>Дм2!J76+Дм1!J76+Дик!J76+Мак!J76+Іванк!J76</f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29">
        <f>Дм2!D77+Дм1!D77+Дик!D77+Мак!D77+Іванк!D77</f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29">
        <f>Дм2!J77+Дм1!J77+Дик!J77+Мак!J77+Іванк!J77</f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29">
        <f>Дм2!D78+Дм1!D78+Дик!D78+Мак!D78+Іванк!D78</f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29">
        <f>Дм2!J78+Дм1!J78+Дик!J78+Мак!J78+Іванк!J78</f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29">
        <f>Дм2!D79+Дм1!D79+Дик!D79+Мак!D79+Іванк!D79</f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29">
        <f>Дм2!J79+Дм1!J79+Дик!J79+Мак!J79+Іванк!J79</f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29">
        <f>Дм2!D80+Дм1!D80+Дик!D80+Мак!D80+Іванк!D80</f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29">
        <f>Дм2!J80+Дм1!J80+Дик!J80+Мак!J80+Іванк!J80</f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f>Дм2!D81+Дм1!D81+Дик!D81+Мак!D81+Іванк!D81</f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f>Дм2!J81+Дм1!J81+Дик!J81+Мак!J81+Іванк!J81</f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29">
        <f>Дм2!D82+Дм1!D82+Дик!D82+Мак!D82+Іванк!D82</f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29">
        <f>Дм2!J82+Дм1!J82+Дик!J82+Мак!J82+Іванк!J82</f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29">
        <f>Дм2!D83+Дм1!D83+Дик!D83+Мак!D83+Іванк!D83</f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29">
        <f>Дм2!J83+Дм1!J83+Дик!J83+Мак!J83+Іванк!J83</f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29">
        <f>Дм2!D84+Дм1!D84+Дик!D84+Мак!D84+Іванк!D84</f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29">
        <f>Дм2!J84+Дм1!J84+Дик!J84+Мак!J84+Іванк!J84</f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29">
        <f>Дм2!D85+Дм1!D85+Дик!D85+Мак!D85+Іванк!D85</f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29">
        <f>Дм2!J85+Дм1!J85+Дик!J85+Мак!J85+Іванк!J85</f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67">
        <v>0</v>
      </c>
      <c r="I89" s="67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63" t="s">
        <v>112</v>
      </c>
      <c r="I90" s="63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68">
        <v>0</v>
      </c>
      <c r="I91" s="68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63" t="s">
        <v>112</v>
      </c>
      <c r="I92" s="63"/>
      <c r="J92" s="1"/>
      <c r="K92" s="1"/>
      <c r="L92" s="1"/>
      <c r="M92" s="1"/>
      <c r="N92" s="1"/>
      <c r="O92" s="1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O92"/>
  <sheetViews>
    <sheetView topLeftCell="A13" workbookViewId="0">
      <selection activeCell="D37" sqref="D37"/>
    </sheetView>
  </sheetViews>
  <sheetFormatPr defaultRowHeight="15"/>
  <cols>
    <col min="1" max="1" width="68.710937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81" t="s">
        <v>0</v>
      </c>
      <c r="J1" s="81"/>
      <c r="K1" s="81"/>
      <c r="L1" s="81"/>
      <c r="M1" s="81"/>
      <c r="N1" s="81"/>
      <c r="O1" s="81"/>
    </row>
    <row r="2" spans="1:15">
      <c r="A2" s="2"/>
      <c r="B2" s="2"/>
      <c r="C2" s="2"/>
      <c r="D2" s="2"/>
      <c r="E2" s="2"/>
      <c r="F2" s="2"/>
      <c r="G2" s="2"/>
      <c r="H2" s="2"/>
      <c r="I2" s="81"/>
      <c r="J2" s="81"/>
      <c r="K2" s="81"/>
      <c r="L2" s="81"/>
      <c r="M2" s="81"/>
      <c r="N2" s="81"/>
      <c r="O2" s="81"/>
    </row>
    <row r="3" spans="1:1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>
      <c r="A4" s="83" t="s">
        <v>2</v>
      </c>
      <c r="B4" s="83"/>
      <c r="C4" s="83"/>
      <c r="D4" s="83"/>
      <c r="E4" s="83"/>
      <c r="F4" s="83"/>
      <c r="G4" s="83"/>
      <c r="H4" s="83"/>
      <c r="I4" s="83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82" t="s">
        <v>141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84" t="s">
        <v>5</v>
      </c>
      <c r="O8" s="84"/>
    </row>
    <row r="9" spans="1:15" ht="37.5" customHeight="1">
      <c r="A9" s="13" t="s">
        <v>6</v>
      </c>
      <c r="B9" s="79" t="s">
        <v>124</v>
      </c>
      <c r="C9" s="79"/>
      <c r="D9" s="79"/>
      <c r="E9" s="79"/>
      <c r="F9" s="79"/>
      <c r="G9" s="79"/>
      <c r="H9" s="79"/>
      <c r="I9" s="79"/>
      <c r="J9" s="79"/>
      <c r="K9" s="79"/>
      <c r="L9" s="76" t="s">
        <v>7</v>
      </c>
      <c r="M9" s="76"/>
      <c r="N9" s="80" t="s">
        <v>118</v>
      </c>
      <c r="O9" s="80"/>
    </row>
    <row r="10" spans="1:15">
      <c r="A10" s="4" t="s">
        <v>9</v>
      </c>
      <c r="B10" s="75">
        <v>0</v>
      </c>
      <c r="C10" s="75"/>
      <c r="D10" s="75"/>
      <c r="E10" s="75"/>
      <c r="F10" s="75"/>
      <c r="G10" s="75"/>
      <c r="H10" s="75"/>
      <c r="I10" s="75"/>
      <c r="J10" s="75"/>
      <c r="K10" s="75"/>
      <c r="L10" s="76" t="s">
        <v>10</v>
      </c>
      <c r="M10" s="76"/>
      <c r="N10" s="77">
        <v>3510600000</v>
      </c>
      <c r="O10" s="77"/>
    </row>
    <row r="11" spans="1:15" ht="21.75" customHeight="1">
      <c r="A11" s="4" t="s">
        <v>11</v>
      </c>
      <c r="B11" s="75" t="s">
        <v>114</v>
      </c>
      <c r="C11" s="75"/>
      <c r="D11" s="75"/>
      <c r="E11" s="75"/>
      <c r="F11" s="75"/>
      <c r="G11" s="75"/>
      <c r="H11" s="75"/>
      <c r="I11" s="75"/>
      <c r="J11" s="75"/>
      <c r="K11" s="75"/>
      <c r="L11" s="78" t="s">
        <v>12</v>
      </c>
      <c r="M11" s="78"/>
      <c r="N11" s="77">
        <v>430</v>
      </c>
      <c r="O11" s="77"/>
    </row>
    <row r="12" spans="1:15">
      <c r="A12" s="69" t="s">
        <v>13</v>
      </c>
      <c r="B12" s="69"/>
      <c r="C12" s="69"/>
      <c r="D12" s="69"/>
      <c r="E12" s="74"/>
      <c r="F12" s="74"/>
      <c r="G12" s="73"/>
      <c r="H12" s="73"/>
      <c r="I12" s="73"/>
      <c r="J12" s="73"/>
      <c r="K12" s="73"/>
      <c r="L12" s="73"/>
      <c r="M12" s="73"/>
      <c r="N12" s="25"/>
      <c r="O12" s="26"/>
    </row>
    <row r="13" spans="1:15">
      <c r="A13" s="69" t="s">
        <v>14</v>
      </c>
      <c r="B13" s="69"/>
      <c r="C13" s="69"/>
      <c r="D13" s="69"/>
      <c r="E13" s="72"/>
      <c r="F13" s="72"/>
      <c r="G13" s="71" t="s">
        <v>4</v>
      </c>
      <c r="H13" s="71"/>
      <c r="I13" s="71"/>
      <c r="J13" s="71"/>
      <c r="K13" s="71"/>
      <c r="L13" s="71"/>
      <c r="M13" s="71"/>
      <c r="N13" s="71"/>
      <c r="O13" s="71"/>
    </row>
    <row r="14" spans="1:15">
      <c r="A14" s="69" t="s">
        <v>15</v>
      </c>
      <c r="B14" s="69"/>
      <c r="C14" s="69"/>
      <c r="D14" s="69"/>
      <c r="E14" s="70"/>
      <c r="F14" s="70"/>
      <c r="G14" s="71" t="s">
        <v>16</v>
      </c>
      <c r="H14" s="71"/>
      <c r="I14" s="71"/>
      <c r="J14" s="71"/>
      <c r="K14" s="71"/>
      <c r="L14" s="71"/>
      <c r="M14" s="71"/>
      <c r="N14" s="71"/>
      <c r="O14" s="71"/>
    </row>
    <row r="15" spans="1:15" ht="36.75" customHeight="1">
      <c r="A15" s="69" t="s">
        <v>17</v>
      </c>
      <c r="B15" s="69"/>
      <c r="C15" s="69"/>
      <c r="D15" s="69"/>
      <c r="E15" s="72" t="s">
        <v>115</v>
      </c>
      <c r="F15" s="72"/>
      <c r="G15" s="73" t="s">
        <v>116</v>
      </c>
      <c r="H15" s="73"/>
      <c r="I15" s="73"/>
      <c r="J15" s="73"/>
      <c r="K15" s="73"/>
      <c r="L15" s="73"/>
      <c r="M15" s="73"/>
      <c r="N15" s="73"/>
      <c r="O15" s="73"/>
    </row>
    <row r="16" spans="1:15" ht="1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7.2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2.5" customHeight="1" thickTop="1" thickBot="1">
      <c r="A18" s="64" t="s">
        <v>20</v>
      </c>
      <c r="B18" s="64" t="s">
        <v>21</v>
      </c>
      <c r="C18" s="64" t="s">
        <v>22</v>
      </c>
      <c r="D18" s="64" t="s">
        <v>23</v>
      </c>
      <c r="E18" s="64" t="s">
        <v>24</v>
      </c>
      <c r="F18" s="64"/>
      <c r="G18" s="64" t="s">
        <v>25</v>
      </c>
      <c r="H18" s="64" t="s">
        <v>26</v>
      </c>
      <c r="I18" s="64" t="s">
        <v>27</v>
      </c>
      <c r="J18" s="64" t="s">
        <v>28</v>
      </c>
      <c r="K18" s="64"/>
      <c r="L18" s="64"/>
      <c r="M18" s="64"/>
      <c r="N18" s="64" t="s">
        <v>29</v>
      </c>
      <c r="O18" s="64"/>
    </row>
    <row r="19" spans="1:15" ht="16.5" thickTop="1" thickBot="1">
      <c r="A19" s="64"/>
      <c r="B19" s="64"/>
      <c r="C19" s="64"/>
      <c r="D19" s="64"/>
      <c r="E19" s="64" t="s">
        <v>30</v>
      </c>
      <c r="F19" s="66" t="s">
        <v>31</v>
      </c>
      <c r="G19" s="64"/>
      <c r="H19" s="64"/>
      <c r="I19" s="64"/>
      <c r="J19" s="64" t="s">
        <v>30</v>
      </c>
      <c r="K19" s="64" t="s">
        <v>32</v>
      </c>
      <c r="L19" s="64"/>
      <c r="M19" s="64"/>
      <c r="N19" s="64"/>
      <c r="O19" s="64"/>
    </row>
    <row r="20" spans="1:15" ht="22.5" customHeight="1" thickTop="1" thickBot="1">
      <c r="A20" s="64"/>
      <c r="B20" s="64"/>
      <c r="C20" s="64"/>
      <c r="D20" s="64"/>
      <c r="E20" s="64"/>
      <c r="F20" s="66"/>
      <c r="G20" s="64"/>
      <c r="H20" s="64"/>
      <c r="I20" s="64"/>
      <c r="J20" s="64"/>
      <c r="K20" s="66" t="s">
        <v>33</v>
      </c>
      <c r="L20" s="66" t="s">
        <v>34</v>
      </c>
      <c r="M20" s="66"/>
      <c r="N20" s="65" t="s">
        <v>30</v>
      </c>
      <c r="O20" s="66" t="s">
        <v>35</v>
      </c>
    </row>
    <row r="21" spans="1:15" ht="42.75" thickTop="1" thickBot="1">
      <c r="A21" s="64"/>
      <c r="B21" s="64"/>
      <c r="C21" s="64"/>
      <c r="D21" s="64"/>
      <c r="E21" s="64"/>
      <c r="F21" s="66"/>
      <c r="G21" s="64"/>
      <c r="H21" s="64"/>
      <c r="I21" s="64"/>
      <c r="J21" s="64"/>
      <c r="K21" s="66"/>
      <c r="L21" s="31" t="s">
        <v>30</v>
      </c>
      <c r="M21" s="52" t="s">
        <v>36</v>
      </c>
      <c r="N21" s="65"/>
      <c r="O21" s="66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7240</v>
      </c>
      <c r="E23" s="38"/>
      <c r="F23" s="38">
        <v>0</v>
      </c>
      <c r="G23" s="38">
        <v>0</v>
      </c>
      <c r="H23" s="38">
        <v>0</v>
      </c>
      <c r="I23" s="29">
        <f>SUM(I24:I27)</f>
        <v>7303.97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63.970000000000255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/>
      <c r="E26" s="53"/>
      <c r="F26" s="53"/>
      <c r="G26" s="53"/>
      <c r="H26" s="53"/>
      <c r="I26" s="38">
        <v>1.01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>
        <v>7240</v>
      </c>
      <c r="E27" s="53" t="s">
        <v>38</v>
      </c>
      <c r="F27" s="53" t="s">
        <v>38</v>
      </c>
      <c r="G27" s="53" t="s">
        <v>38</v>
      </c>
      <c r="H27" s="53" t="s">
        <v>38</v>
      </c>
      <c r="I27" s="38">
        <v>7302.96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7240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7240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7240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7240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7240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7240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>
        <v>7140</v>
      </c>
      <c r="E38" s="53"/>
      <c r="F38" s="53"/>
      <c r="G38" s="53"/>
      <c r="H38" s="53"/>
      <c r="I38" s="53"/>
      <c r="J38" s="39">
        <v>7140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39"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39"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100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100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100</v>
      </c>
      <c r="E49" s="53" t="s">
        <v>38</v>
      </c>
      <c r="F49" s="53" t="s">
        <v>38</v>
      </c>
      <c r="G49" s="53" t="s">
        <v>38</v>
      </c>
      <c r="H49" s="53" t="s">
        <v>38</v>
      </c>
      <c r="I49" s="53" t="s">
        <v>38</v>
      </c>
      <c r="J49" s="58">
        <v>100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67">
        <v>0</v>
      </c>
      <c r="I89" s="67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63" t="s">
        <v>112</v>
      </c>
      <c r="I90" s="63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68">
        <v>0</v>
      </c>
      <c r="I91" s="68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63" t="s">
        <v>112</v>
      </c>
      <c r="I92" s="63"/>
      <c r="J92" s="1"/>
      <c r="K92" s="1"/>
      <c r="L92" s="1"/>
      <c r="M92" s="1"/>
      <c r="N92" s="1"/>
      <c r="O92" s="1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O92"/>
  <sheetViews>
    <sheetView topLeftCell="A55" workbookViewId="0">
      <selection activeCell="A29" sqref="A29"/>
    </sheetView>
  </sheetViews>
  <sheetFormatPr defaultRowHeight="15"/>
  <cols>
    <col min="1" max="1" width="69.1406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81" t="s">
        <v>0</v>
      </c>
      <c r="J1" s="81"/>
      <c r="K1" s="81"/>
      <c r="L1" s="81"/>
      <c r="M1" s="81"/>
      <c r="N1" s="81"/>
      <c r="O1" s="81"/>
    </row>
    <row r="2" spans="1:15">
      <c r="A2" s="2"/>
      <c r="B2" s="2"/>
      <c r="C2" s="2"/>
      <c r="D2" s="2"/>
      <c r="E2" s="2"/>
      <c r="F2" s="2"/>
      <c r="G2" s="2"/>
      <c r="H2" s="2"/>
      <c r="I2" s="81"/>
      <c r="J2" s="81"/>
      <c r="K2" s="81"/>
      <c r="L2" s="81"/>
      <c r="M2" s="81"/>
      <c r="N2" s="81"/>
      <c r="O2" s="81"/>
    </row>
    <row r="3" spans="1:1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>
      <c r="A4" s="83" t="s">
        <v>2</v>
      </c>
      <c r="B4" s="83"/>
      <c r="C4" s="83"/>
      <c r="D4" s="83"/>
      <c r="E4" s="83"/>
      <c r="F4" s="83"/>
      <c r="G4" s="83"/>
      <c r="H4" s="83"/>
      <c r="I4" s="83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82" t="s">
        <v>141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84" t="s">
        <v>5</v>
      </c>
      <c r="O8" s="84"/>
    </row>
    <row r="9" spans="1:15" ht="36.75" customHeight="1">
      <c r="A9" s="13" t="s">
        <v>6</v>
      </c>
      <c r="B9" s="79" t="s">
        <v>125</v>
      </c>
      <c r="C9" s="79"/>
      <c r="D9" s="79"/>
      <c r="E9" s="79"/>
      <c r="F9" s="79"/>
      <c r="G9" s="79"/>
      <c r="H9" s="79"/>
      <c r="I9" s="79"/>
      <c r="J9" s="79"/>
      <c r="K9" s="79"/>
      <c r="L9" s="76" t="s">
        <v>7</v>
      </c>
      <c r="M9" s="76"/>
      <c r="N9" s="80" t="s">
        <v>118</v>
      </c>
      <c r="O9" s="80"/>
    </row>
    <row r="10" spans="1:15">
      <c r="A10" s="4" t="s">
        <v>9</v>
      </c>
      <c r="B10" s="75">
        <v>0</v>
      </c>
      <c r="C10" s="75"/>
      <c r="D10" s="75"/>
      <c r="E10" s="75"/>
      <c r="F10" s="75"/>
      <c r="G10" s="75"/>
      <c r="H10" s="75"/>
      <c r="I10" s="75"/>
      <c r="J10" s="75"/>
      <c r="K10" s="75"/>
      <c r="L10" s="76" t="s">
        <v>10</v>
      </c>
      <c r="M10" s="76"/>
      <c r="N10" s="77">
        <v>3510600000</v>
      </c>
      <c r="O10" s="77"/>
    </row>
    <row r="11" spans="1:15" ht="16.5" customHeight="1">
      <c r="A11" s="4" t="s">
        <v>11</v>
      </c>
      <c r="B11" s="75" t="s">
        <v>114</v>
      </c>
      <c r="C11" s="75"/>
      <c r="D11" s="75"/>
      <c r="E11" s="75"/>
      <c r="F11" s="75"/>
      <c r="G11" s="75"/>
      <c r="H11" s="75"/>
      <c r="I11" s="75"/>
      <c r="J11" s="75"/>
      <c r="K11" s="75"/>
      <c r="L11" s="78" t="s">
        <v>12</v>
      </c>
      <c r="M11" s="78"/>
      <c r="N11" s="77">
        <v>430</v>
      </c>
      <c r="O11" s="77"/>
    </row>
    <row r="12" spans="1:15">
      <c r="A12" s="69" t="s">
        <v>13</v>
      </c>
      <c r="B12" s="69"/>
      <c r="C12" s="69"/>
      <c r="D12" s="69"/>
      <c r="E12" s="74"/>
      <c r="F12" s="74"/>
      <c r="G12" s="73"/>
      <c r="H12" s="73"/>
      <c r="I12" s="73"/>
      <c r="J12" s="73"/>
      <c r="K12" s="73"/>
      <c r="L12" s="73"/>
      <c r="M12" s="73"/>
      <c r="N12" s="25"/>
      <c r="O12" s="26"/>
    </row>
    <row r="13" spans="1:15">
      <c r="A13" s="69" t="s">
        <v>14</v>
      </c>
      <c r="B13" s="69"/>
      <c r="C13" s="69"/>
      <c r="D13" s="69"/>
      <c r="E13" s="72"/>
      <c r="F13" s="72"/>
      <c r="G13" s="71" t="s">
        <v>4</v>
      </c>
      <c r="H13" s="71"/>
      <c r="I13" s="71"/>
      <c r="J13" s="71"/>
      <c r="K13" s="71"/>
      <c r="L13" s="71"/>
      <c r="M13" s="71"/>
      <c r="N13" s="71"/>
      <c r="O13" s="71"/>
    </row>
    <row r="14" spans="1:15">
      <c r="A14" s="69" t="s">
        <v>15</v>
      </c>
      <c r="B14" s="69"/>
      <c r="C14" s="69"/>
      <c r="D14" s="69"/>
      <c r="E14" s="70"/>
      <c r="F14" s="70"/>
      <c r="G14" s="71" t="s">
        <v>16</v>
      </c>
      <c r="H14" s="71"/>
      <c r="I14" s="71"/>
      <c r="J14" s="71"/>
      <c r="K14" s="71"/>
      <c r="L14" s="71"/>
      <c r="M14" s="71"/>
      <c r="N14" s="71"/>
      <c r="O14" s="71"/>
    </row>
    <row r="15" spans="1:15" ht="37.5" customHeight="1">
      <c r="A15" s="69" t="s">
        <v>17</v>
      </c>
      <c r="B15" s="69"/>
      <c r="C15" s="69"/>
      <c r="D15" s="69"/>
      <c r="E15" s="72" t="s">
        <v>115</v>
      </c>
      <c r="F15" s="72"/>
      <c r="G15" s="73" t="s">
        <v>116</v>
      </c>
      <c r="H15" s="73"/>
      <c r="I15" s="73"/>
      <c r="J15" s="73"/>
      <c r="K15" s="73"/>
      <c r="L15" s="73"/>
      <c r="M15" s="73"/>
      <c r="N15" s="73"/>
      <c r="O15" s="73"/>
    </row>
    <row r="16" spans="1:15" ht="15.7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3.25" customHeight="1" thickTop="1" thickBot="1">
      <c r="A18" s="64" t="s">
        <v>20</v>
      </c>
      <c r="B18" s="64" t="s">
        <v>21</v>
      </c>
      <c r="C18" s="64" t="s">
        <v>22</v>
      </c>
      <c r="D18" s="64" t="s">
        <v>23</v>
      </c>
      <c r="E18" s="64" t="s">
        <v>24</v>
      </c>
      <c r="F18" s="64"/>
      <c r="G18" s="64" t="s">
        <v>25</v>
      </c>
      <c r="H18" s="64" t="s">
        <v>26</v>
      </c>
      <c r="I18" s="64" t="s">
        <v>27</v>
      </c>
      <c r="J18" s="64" t="s">
        <v>28</v>
      </c>
      <c r="K18" s="64"/>
      <c r="L18" s="64"/>
      <c r="M18" s="64"/>
      <c r="N18" s="64" t="s">
        <v>29</v>
      </c>
      <c r="O18" s="64"/>
    </row>
    <row r="19" spans="1:15" ht="16.5" thickTop="1" thickBot="1">
      <c r="A19" s="64"/>
      <c r="B19" s="64"/>
      <c r="C19" s="64"/>
      <c r="D19" s="64"/>
      <c r="E19" s="64" t="s">
        <v>30</v>
      </c>
      <c r="F19" s="66" t="s">
        <v>31</v>
      </c>
      <c r="G19" s="64"/>
      <c r="H19" s="64"/>
      <c r="I19" s="64"/>
      <c r="J19" s="64" t="s">
        <v>30</v>
      </c>
      <c r="K19" s="64" t="s">
        <v>32</v>
      </c>
      <c r="L19" s="64"/>
      <c r="M19" s="64"/>
      <c r="N19" s="64"/>
      <c r="O19" s="64"/>
    </row>
    <row r="20" spans="1:15" ht="22.5" customHeight="1" thickTop="1" thickBot="1">
      <c r="A20" s="64"/>
      <c r="B20" s="64"/>
      <c r="C20" s="64"/>
      <c r="D20" s="64"/>
      <c r="E20" s="64"/>
      <c r="F20" s="66"/>
      <c r="G20" s="64"/>
      <c r="H20" s="64"/>
      <c r="I20" s="64"/>
      <c r="J20" s="64"/>
      <c r="K20" s="66" t="s">
        <v>33</v>
      </c>
      <c r="L20" s="66" t="s">
        <v>34</v>
      </c>
      <c r="M20" s="66"/>
      <c r="N20" s="65" t="s">
        <v>30</v>
      </c>
      <c r="O20" s="66" t="s">
        <v>35</v>
      </c>
    </row>
    <row r="21" spans="1:15" ht="42.75" thickTop="1" thickBot="1">
      <c r="A21" s="64"/>
      <c r="B21" s="64"/>
      <c r="C21" s="64"/>
      <c r="D21" s="64"/>
      <c r="E21" s="64"/>
      <c r="F21" s="66"/>
      <c r="G21" s="64"/>
      <c r="H21" s="64"/>
      <c r="I21" s="64"/>
      <c r="J21" s="64"/>
      <c r="K21" s="66"/>
      <c r="L21" s="31" t="s">
        <v>30</v>
      </c>
      <c r="M21" s="52" t="s">
        <v>36</v>
      </c>
      <c r="N21" s="65"/>
      <c r="O21" s="66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2200</v>
      </c>
      <c r="E23" s="38">
        <v>3784.69</v>
      </c>
      <c r="F23" s="38">
        <v>0</v>
      </c>
      <c r="G23" s="38">
        <v>0</v>
      </c>
      <c r="H23" s="38">
        <v>0</v>
      </c>
      <c r="I23" s="29">
        <f>SUM(I24:I27)</f>
        <v>73.41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1658.1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>
        <v>0</v>
      </c>
      <c r="E26" s="53" t="s">
        <v>38</v>
      </c>
      <c r="F26" s="53" t="s">
        <v>38</v>
      </c>
      <c r="G26" s="53" t="s">
        <v>38</v>
      </c>
      <c r="H26" s="53" t="s">
        <v>38</v>
      </c>
      <c r="I26" s="38">
        <v>0</v>
      </c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>
        <v>2200</v>
      </c>
      <c r="E27" s="53"/>
      <c r="F27" s="53"/>
      <c r="G27" s="53"/>
      <c r="H27" s="53"/>
      <c r="I27" s="38">
        <v>73.41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2200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2200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2200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2200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2200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2200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>
        <v>2200</v>
      </c>
      <c r="E38" s="53"/>
      <c r="F38" s="53"/>
      <c r="G38" s="53"/>
      <c r="H38" s="53"/>
      <c r="I38" s="53"/>
      <c r="J38" s="39">
        <v>2200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>
        <v>0</v>
      </c>
      <c r="E39" s="53" t="s">
        <v>38</v>
      </c>
      <c r="F39" s="53" t="s">
        <v>38</v>
      </c>
      <c r="G39" s="53" t="s">
        <v>38</v>
      </c>
      <c r="H39" s="53" t="s">
        <v>38</v>
      </c>
      <c r="I39" s="53" t="s">
        <v>38</v>
      </c>
      <c r="J39" s="39">
        <v>0</v>
      </c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39"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0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0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/>
      <c r="E49" s="53"/>
      <c r="F49" s="53"/>
      <c r="G49" s="53"/>
      <c r="H49" s="53"/>
      <c r="I49" s="53"/>
      <c r="J49" s="58"/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>
        <v>0</v>
      </c>
      <c r="E50" s="53" t="s">
        <v>38</v>
      </c>
      <c r="F50" s="53" t="s">
        <v>38</v>
      </c>
      <c r="G50" s="53" t="s">
        <v>38</v>
      </c>
      <c r="H50" s="53" t="s">
        <v>38</v>
      </c>
      <c r="I50" s="53" t="s">
        <v>38</v>
      </c>
      <c r="J50" s="58">
        <v>0</v>
      </c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67">
        <v>0</v>
      </c>
      <c r="I89" s="67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63" t="s">
        <v>112</v>
      </c>
      <c r="I90" s="63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68">
        <v>0</v>
      </c>
      <c r="I91" s="68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63" t="s">
        <v>112</v>
      </c>
      <c r="I92" s="63"/>
      <c r="J92" s="1"/>
      <c r="K92" s="1"/>
      <c r="L92" s="1"/>
      <c r="M92" s="1"/>
      <c r="N92" s="1"/>
      <c r="O92" s="1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O92"/>
  <sheetViews>
    <sheetView topLeftCell="A19" workbookViewId="0">
      <selection activeCell="A28" sqref="A28"/>
    </sheetView>
  </sheetViews>
  <sheetFormatPr defaultRowHeight="15"/>
  <cols>
    <col min="1" max="1" width="70.570312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81" t="s">
        <v>0</v>
      </c>
      <c r="J1" s="81"/>
      <c r="K1" s="81"/>
      <c r="L1" s="81"/>
      <c r="M1" s="81"/>
      <c r="N1" s="81"/>
      <c r="O1" s="81"/>
    </row>
    <row r="2" spans="1:15">
      <c r="A2" s="2"/>
      <c r="B2" s="2"/>
      <c r="C2" s="2"/>
      <c r="D2" s="2"/>
      <c r="E2" s="2"/>
      <c r="F2" s="2"/>
      <c r="G2" s="2"/>
      <c r="H2" s="2"/>
      <c r="I2" s="81"/>
      <c r="J2" s="81"/>
      <c r="K2" s="81"/>
      <c r="L2" s="81"/>
      <c r="M2" s="81"/>
      <c r="N2" s="81"/>
      <c r="O2" s="81"/>
    </row>
    <row r="3" spans="1:1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>
      <c r="A4" s="83" t="s">
        <v>2</v>
      </c>
      <c r="B4" s="83"/>
      <c r="C4" s="83"/>
      <c r="D4" s="83"/>
      <c r="E4" s="83"/>
      <c r="F4" s="83"/>
      <c r="G4" s="83"/>
      <c r="H4" s="83"/>
      <c r="I4" s="83"/>
      <c r="J4" s="15" t="s">
        <v>3</v>
      </c>
      <c r="K4" s="27"/>
      <c r="L4" s="27"/>
      <c r="M4" s="8" t="s">
        <v>4</v>
      </c>
      <c r="N4" s="8"/>
      <c r="O4" s="8"/>
    </row>
    <row r="5" spans="1:15">
      <c r="A5" s="10"/>
      <c r="B5" s="10"/>
      <c r="C5" s="10"/>
      <c r="D5" s="10"/>
      <c r="E5" s="10"/>
      <c r="F5" s="27"/>
      <c r="G5" s="28"/>
      <c r="H5" s="28"/>
      <c r="I5" s="27"/>
      <c r="J5" s="8"/>
      <c r="K5" s="8"/>
      <c r="L5" s="8"/>
      <c r="M5" s="8"/>
      <c r="N5" s="8"/>
      <c r="O5" s="8"/>
    </row>
    <row r="6" spans="1:15">
      <c r="A6" s="82" t="s">
        <v>141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84" t="s">
        <v>5</v>
      </c>
      <c r="O8" s="84"/>
    </row>
    <row r="9" spans="1:15" ht="41.25" customHeight="1">
      <c r="A9" s="13" t="s">
        <v>6</v>
      </c>
      <c r="B9" s="79" t="s">
        <v>126</v>
      </c>
      <c r="C9" s="79"/>
      <c r="D9" s="79"/>
      <c r="E9" s="79"/>
      <c r="F9" s="79"/>
      <c r="G9" s="79"/>
      <c r="H9" s="79"/>
      <c r="I9" s="79"/>
      <c r="J9" s="79"/>
      <c r="K9" s="79"/>
      <c r="L9" s="76" t="s">
        <v>7</v>
      </c>
      <c r="M9" s="76"/>
      <c r="N9" s="80" t="s">
        <v>118</v>
      </c>
      <c r="O9" s="80"/>
    </row>
    <row r="10" spans="1:15">
      <c r="A10" s="4" t="s">
        <v>9</v>
      </c>
      <c r="B10" s="75">
        <v>0</v>
      </c>
      <c r="C10" s="75"/>
      <c r="D10" s="75"/>
      <c r="E10" s="75"/>
      <c r="F10" s="75"/>
      <c r="G10" s="75"/>
      <c r="H10" s="75"/>
      <c r="I10" s="75"/>
      <c r="J10" s="75"/>
      <c r="K10" s="75"/>
      <c r="L10" s="76" t="s">
        <v>10</v>
      </c>
      <c r="M10" s="76"/>
      <c r="N10" s="77">
        <v>3510600000</v>
      </c>
      <c r="O10" s="77"/>
    </row>
    <row r="11" spans="1:15" ht="16.5" customHeight="1">
      <c r="A11" s="4" t="s">
        <v>11</v>
      </c>
      <c r="B11" s="75" t="s">
        <v>114</v>
      </c>
      <c r="C11" s="75"/>
      <c r="D11" s="75"/>
      <c r="E11" s="75"/>
      <c r="F11" s="75"/>
      <c r="G11" s="75"/>
      <c r="H11" s="75"/>
      <c r="I11" s="75"/>
      <c r="J11" s="75"/>
      <c r="K11" s="75"/>
      <c r="L11" s="78" t="s">
        <v>12</v>
      </c>
      <c r="M11" s="78"/>
      <c r="N11" s="77">
        <v>430</v>
      </c>
      <c r="O11" s="77"/>
    </row>
    <row r="12" spans="1:15">
      <c r="A12" s="69" t="s">
        <v>13</v>
      </c>
      <c r="B12" s="69"/>
      <c r="C12" s="69"/>
      <c r="D12" s="69"/>
      <c r="E12" s="74"/>
      <c r="F12" s="74"/>
      <c r="G12" s="73"/>
      <c r="H12" s="73"/>
      <c r="I12" s="73"/>
      <c r="J12" s="73"/>
      <c r="K12" s="73"/>
      <c r="L12" s="73"/>
      <c r="M12" s="73"/>
      <c r="N12" s="25"/>
      <c r="O12" s="26"/>
    </row>
    <row r="13" spans="1:15">
      <c r="A13" s="69" t="s">
        <v>14</v>
      </c>
      <c r="B13" s="69"/>
      <c r="C13" s="69"/>
      <c r="D13" s="69"/>
      <c r="E13" s="72"/>
      <c r="F13" s="72"/>
      <c r="G13" s="71" t="s">
        <v>4</v>
      </c>
      <c r="H13" s="71"/>
      <c r="I13" s="71"/>
      <c r="J13" s="71"/>
      <c r="K13" s="71"/>
      <c r="L13" s="71"/>
      <c r="M13" s="71"/>
      <c r="N13" s="71"/>
      <c r="O13" s="71"/>
    </row>
    <row r="14" spans="1:15">
      <c r="A14" s="69" t="s">
        <v>15</v>
      </c>
      <c r="B14" s="69"/>
      <c r="C14" s="69"/>
      <c r="D14" s="69"/>
      <c r="E14" s="70"/>
      <c r="F14" s="70"/>
      <c r="G14" s="71" t="s">
        <v>16</v>
      </c>
      <c r="H14" s="71"/>
      <c r="I14" s="71"/>
      <c r="J14" s="71"/>
      <c r="K14" s="71"/>
      <c r="L14" s="71"/>
      <c r="M14" s="71"/>
      <c r="N14" s="71"/>
      <c r="O14" s="71"/>
    </row>
    <row r="15" spans="1:15" ht="36" customHeight="1">
      <c r="A15" s="69" t="s">
        <v>17</v>
      </c>
      <c r="B15" s="69"/>
      <c r="C15" s="69"/>
      <c r="D15" s="69"/>
      <c r="E15" s="72" t="s">
        <v>115</v>
      </c>
      <c r="F15" s="72"/>
      <c r="G15" s="73" t="s">
        <v>116</v>
      </c>
      <c r="H15" s="73"/>
      <c r="I15" s="73"/>
      <c r="J15" s="73"/>
      <c r="K15" s="73"/>
      <c r="L15" s="73"/>
      <c r="M15" s="73"/>
      <c r="N15" s="73"/>
      <c r="O15" s="73"/>
    </row>
    <row r="16" spans="1:15" ht="15.75" customHeight="1">
      <c r="A16" s="1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" customHeight="1" thickBot="1">
      <c r="A17" s="5" t="s">
        <v>19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3.25" customHeight="1" thickTop="1" thickBot="1">
      <c r="A18" s="64" t="s">
        <v>20</v>
      </c>
      <c r="B18" s="64" t="s">
        <v>21</v>
      </c>
      <c r="C18" s="64" t="s">
        <v>22</v>
      </c>
      <c r="D18" s="64" t="s">
        <v>23</v>
      </c>
      <c r="E18" s="64" t="s">
        <v>24</v>
      </c>
      <c r="F18" s="64"/>
      <c r="G18" s="64" t="s">
        <v>25</v>
      </c>
      <c r="H18" s="64" t="s">
        <v>26</v>
      </c>
      <c r="I18" s="64" t="s">
        <v>27</v>
      </c>
      <c r="J18" s="64" t="s">
        <v>28</v>
      </c>
      <c r="K18" s="64"/>
      <c r="L18" s="64"/>
      <c r="M18" s="64"/>
      <c r="N18" s="64" t="s">
        <v>29</v>
      </c>
      <c r="O18" s="64"/>
    </row>
    <row r="19" spans="1:15" ht="16.5" thickTop="1" thickBot="1">
      <c r="A19" s="64"/>
      <c r="B19" s="64"/>
      <c r="C19" s="64"/>
      <c r="D19" s="64"/>
      <c r="E19" s="64" t="s">
        <v>30</v>
      </c>
      <c r="F19" s="66" t="s">
        <v>31</v>
      </c>
      <c r="G19" s="64"/>
      <c r="H19" s="64"/>
      <c r="I19" s="64"/>
      <c r="J19" s="64" t="s">
        <v>30</v>
      </c>
      <c r="K19" s="64" t="s">
        <v>32</v>
      </c>
      <c r="L19" s="64"/>
      <c r="M19" s="64"/>
      <c r="N19" s="64"/>
      <c r="O19" s="64"/>
    </row>
    <row r="20" spans="1:15" ht="21.75" customHeight="1" thickTop="1" thickBot="1">
      <c r="A20" s="64"/>
      <c r="B20" s="64"/>
      <c r="C20" s="64"/>
      <c r="D20" s="64"/>
      <c r="E20" s="64"/>
      <c r="F20" s="66"/>
      <c r="G20" s="64"/>
      <c r="H20" s="64"/>
      <c r="I20" s="64"/>
      <c r="J20" s="64"/>
      <c r="K20" s="66" t="s">
        <v>33</v>
      </c>
      <c r="L20" s="66" t="s">
        <v>34</v>
      </c>
      <c r="M20" s="66"/>
      <c r="N20" s="65" t="s">
        <v>30</v>
      </c>
      <c r="O20" s="66" t="s">
        <v>35</v>
      </c>
    </row>
    <row r="21" spans="1:15" ht="42.75" thickTop="1" thickBot="1">
      <c r="A21" s="64"/>
      <c r="B21" s="64"/>
      <c r="C21" s="64"/>
      <c r="D21" s="64"/>
      <c r="E21" s="64"/>
      <c r="F21" s="66"/>
      <c r="G21" s="64"/>
      <c r="H21" s="64"/>
      <c r="I21" s="64"/>
      <c r="J21" s="64"/>
      <c r="K21" s="66"/>
      <c r="L21" s="31" t="s">
        <v>30</v>
      </c>
      <c r="M21" s="52" t="s">
        <v>36</v>
      </c>
      <c r="N21" s="65"/>
      <c r="O21" s="66"/>
    </row>
    <row r="22" spans="1:15" ht="15.95" customHeight="1" thickTop="1" thickBot="1">
      <c r="A22" s="30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0">
        <v>7</v>
      </c>
      <c r="H22" s="30">
        <v>8</v>
      </c>
      <c r="I22" s="30">
        <v>9</v>
      </c>
      <c r="J22" s="30">
        <v>10</v>
      </c>
      <c r="K22" s="30">
        <v>11</v>
      </c>
      <c r="L22" s="30">
        <v>12</v>
      </c>
      <c r="M22" s="30">
        <v>13</v>
      </c>
      <c r="N22" s="30">
        <v>14</v>
      </c>
      <c r="O22" s="30">
        <v>15</v>
      </c>
    </row>
    <row r="23" spans="1:15" ht="15.95" customHeight="1" thickTop="1" thickBot="1">
      <c r="A23" s="30" t="s">
        <v>37</v>
      </c>
      <c r="B23" s="35" t="s">
        <v>38</v>
      </c>
      <c r="C23" s="46" t="s">
        <v>39</v>
      </c>
      <c r="D23" s="29">
        <f>SUM(D24:D28)</f>
        <v>10</v>
      </c>
      <c r="E23" s="38">
        <v>344.42</v>
      </c>
      <c r="F23" s="38">
        <v>0</v>
      </c>
      <c r="G23" s="38">
        <v>0</v>
      </c>
      <c r="H23" s="38">
        <v>0</v>
      </c>
      <c r="I23" s="29">
        <f>SUM(I24:I27)</f>
        <v>126.29</v>
      </c>
      <c r="J23" s="53" t="s">
        <v>38</v>
      </c>
      <c r="K23" s="53" t="s">
        <v>38</v>
      </c>
      <c r="L23" s="53" t="s">
        <v>38</v>
      </c>
      <c r="M23" s="53" t="s">
        <v>38</v>
      </c>
      <c r="N23" s="53">
        <f>E23+I23-J29</f>
        <v>463.16</v>
      </c>
      <c r="O23" s="38">
        <v>0</v>
      </c>
    </row>
    <row r="24" spans="1:15" ht="15.95" customHeight="1" thickTop="1" thickBot="1">
      <c r="A24" s="54" t="s">
        <v>40</v>
      </c>
      <c r="B24" s="35" t="s">
        <v>38</v>
      </c>
      <c r="C24" s="46" t="s">
        <v>41</v>
      </c>
      <c r="D24" s="38">
        <v>0</v>
      </c>
      <c r="E24" s="53" t="s">
        <v>38</v>
      </c>
      <c r="F24" s="53" t="s">
        <v>38</v>
      </c>
      <c r="G24" s="53" t="s">
        <v>38</v>
      </c>
      <c r="H24" s="53" t="s">
        <v>38</v>
      </c>
      <c r="I24" s="38">
        <v>0</v>
      </c>
      <c r="J24" s="53" t="s">
        <v>38</v>
      </c>
      <c r="K24" s="53" t="s">
        <v>38</v>
      </c>
      <c r="L24" s="53" t="s">
        <v>38</v>
      </c>
      <c r="M24" s="53" t="s">
        <v>38</v>
      </c>
      <c r="N24" s="53" t="s">
        <v>38</v>
      </c>
      <c r="O24" s="53" t="s">
        <v>38</v>
      </c>
    </row>
    <row r="25" spans="1:15" ht="15.95" customHeight="1" thickTop="1" thickBot="1">
      <c r="A25" s="55" t="s">
        <v>42</v>
      </c>
      <c r="B25" s="35" t="s">
        <v>38</v>
      </c>
      <c r="C25" s="46" t="s">
        <v>43</v>
      </c>
      <c r="D25" s="38">
        <v>0</v>
      </c>
      <c r="E25" s="53" t="s">
        <v>38</v>
      </c>
      <c r="F25" s="53" t="s">
        <v>38</v>
      </c>
      <c r="G25" s="53" t="s">
        <v>38</v>
      </c>
      <c r="H25" s="53" t="s">
        <v>38</v>
      </c>
      <c r="I25" s="38">
        <v>0</v>
      </c>
      <c r="J25" s="53" t="s">
        <v>38</v>
      </c>
      <c r="K25" s="53" t="s">
        <v>38</v>
      </c>
      <c r="L25" s="53" t="s">
        <v>38</v>
      </c>
      <c r="M25" s="53" t="s">
        <v>38</v>
      </c>
      <c r="N25" s="53" t="s">
        <v>38</v>
      </c>
      <c r="O25" s="53" t="s">
        <v>38</v>
      </c>
    </row>
    <row r="26" spans="1:15" ht="15.95" customHeight="1" thickTop="1" thickBot="1">
      <c r="A26" s="54" t="s">
        <v>44</v>
      </c>
      <c r="B26" s="35" t="s">
        <v>38</v>
      </c>
      <c r="C26" s="46" t="s">
        <v>45</v>
      </c>
      <c r="D26" s="38"/>
      <c r="E26" s="53" t="s">
        <v>38</v>
      </c>
      <c r="F26" s="53" t="s">
        <v>38</v>
      </c>
      <c r="G26" s="53" t="s">
        <v>38</v>
      </c>
      <c r="H26" s="53" t="s">
        <v>38</v>
      </c>
      <c r="I26" s="38"/>
      <c r="J26" s="53" t="s">
        <v>38</v>
      </c>
      <c r="K26" s="53" t="s">
        <v>38</v>
      </c>
      <c r="L26" s="53" t="s">
        <v>38</v>
      </c>
      <c r="M26" s="53" t="s">
        <v>38</v>
      </c>
      <c r="N26" s="53" t="s">
        <v>38</v>
      </c>
      <c r="O26" s="53" t="s">
        <v>38</v>
      </c>
    </row>
    <row r="27" spans="1:15" ht="15.95" customHeight="1" thickTop="1" thickBot="1">
      <c r="A27" s="56" t="s">
        <v>46</v>
      </c>
      <c r="B27" s="35" t="s">
        <v>38</v>
      </c>
      <c r="C27" s="46" t="s">
        <v>47</v>
      </c>
      <c r="D27" s="38">
        <v>10</v>
      </c>
      <c r="E27" s="53" t="s">
        <v>38</v>
      </c>
      <c r="F27" s="53" t="s">
        <v>38</v>
      </c>
      <c r="G27" s="53" t="s">
        <v>38</v>
      </c>
      <c r="H27" s="53" t="s">
        <v>38</v>
      </c>
      <c r="I27" s="38">
        <v>126.29</v>
      </c>
      <c r="J27" s="53" t="s">
        <v>38</v>
      </c>
      <c r="K27" s="53" t="s">
        <v>38</v>
      </c>
      <c r="L27" s="53" t="s">
        <v>38</v>
      </c>
      <c r="M27" s="53" t="s">
        <v>38</v>
      </c>
      <c r="N27" s="53" t="s">
        <v>38</v>
      </c>
      <c r="O27" s="53" t="s">
        <v>38</v>
      </c>
    </row>
    <row r="28" spans="1:15" ht="15.95" customHeight="1" thickTop="1" thickBot="1">
      <c r="A28" s="54" t="s">
        <v>48</v>
      </c>
      <c r="B28" s="35" t="s">
        <v>38</v>
      </c>
      <c r="C28" s="46" t="s">
        <v>49</v>
      </c>
      <c r="D28" s="38"/>
      <c r="E28" s="53" t="s">
        <v>38</v>
      </c>
      <c r="F28" s="53" t="s">
        <v>38</v>
      </c>
      <c r="G28" s="53" t="s">
        <v>38</v>
      </c>
      <c r="H28" s="53" t="s">
        <v>38</v>
      </c>
      <c r="I28" s="53" t="s">
        <v>38</v>
      </c>
      <c r="J28" s="53" t="s">
        <v>38</v>
      </c>
      <c r="K28" s="53" t="s">
        <v>38</v>
      </c>
      <c r="L28" s="53" t="s">
        <v>38</v>
      </c>
      <c r="M28" s="53" t="s">
        <v>38</v>
      </c>
      <c r="N28" s="53" t="s">
        <v>38</v>
      </c>
      <c r="O28" s="53" t="s">
        <v>38</v>
      </c>
    </row>
    <row r="29" spans="1:15" ht="15.95" customHeight="1" thickTop="1" thickBot="1">
      <c r="A29" s="30" t="s">
        <v>50</v>
      </c>
      <c r="B29" s="30" t="s">
        <v>38</v>
      </c>
      <c r="C29" s="46" t="s">
        <v>51</v>
      </c>
      <c r="D29" s="29">
        <f>D31</f>
        <v>8.5</v>
      </c>
      <c r="E29" s="53" t="s">
        <v>38</v>
      </c>
      <c r="F29" s="53" t="s">
        <v>38</v>
      </c>
      <c r="G29" s="53" t="s">
        <v>38</v>
      </c>
      <c r="H29" s="53" t="s">
        <v>38</v>
      </c>
      <c r="I29" s="53" t="s">
        <v>38</v>
      </c>
      <c r="J29" s="29">
        <f>J31</f>
        <v>7.55</v>
      </c>
      <c r="K29" s="29">
        <v>0</v>
      </c>
      <c r="L29" s="29">
        <v>0</v>
      </c>
      <c r="M29" s="29">
        <v>0</v>
      </c>
      <c r="N29" s="53" t="s">
        <v>38</v>
      </c>
      <c r="O29" s="53" t="s">
        <v>38</v>
      </c>
    </row>
    <row r="30" spans="1:15" ht="15.95" customHeight="1" thickTop="1" thickBot="1">
      <c r="A30" s="40" t="s">
        <v>52</v>
      </c>
      <c r="B30" s="35"/>
      <c r="C30" s="46"/>
      <c r="D30" s="29"/>
      <c r="E30" s="29"/>
      <c r="F30" s="53"/>
      <c r="G30" s="53"/>
      <c r="H30" s="53"/>
      <c r="I30" s="53"/>
      <c r="J30" s="29"/>
      <c r="K30" s="29"/>
      <c r="L30" s="29"/>
      <c r="M30" s="29"/>
      <c r="N30" s="53"/>
      <c r="O30" s="53"/>
    </row>
    <row r="31" spans="1:15" ht="15.95" customHeight="1" thickTop="1" thickBot="1">
      <c r="A31" s="35" t="s">
        <v>53</v>
      </c>
      <c r="B31" s="35">
        <v>2000</v>
      </c>
      <c r="C31" s="46" t="s">
        <v>54</v>
      </c>
      <c r="D31" s="29">
        <f>D32+D37</f>
        <v>8.5</v>
      </c>
      <c r="E31" s="53" t="s">
        <v>38</v>
      </c>
      <c r="F31" s="53" t="s">
        <v>38</v>
      </c>
      <c r="G31" s="53" t="s">
        <v>38</v>
      </c>
      <c r="H31" s="53" t="s">
        <v>38</v>
      </c>
      <c r="I31" s="53" t="s">
        <v>38</v>
      </c>
      <c r="J31" s="29">
        <f>J32+J37</f>
        <v>7.55</v>
      </c>
      <c r="K31" s="29">
        <v>0</v>
      </c>
      <c r="L31" s="29">
        <v>0</v>
      </c>
      <c r="M31" s="29">
        <v>0</v>
      </c>
      <c r="N31" s="53" t="s">
        <v>38</v>
      </c>
      <c r="O31" s="53" t="s">
        <v>38</v>
      </c>
    </row>
    <row r="32" spans="1:15" ht="15.95" customHeight="1" thickTop="1" thickBot="1">
      <c r="A32" s="32" t="s">
        <v>55</v>
      </c>
      <c r="B32" s="35">
        <v>2100</v>
      </c>
      <c r="C32" s="46" t="s">
        <v>56</v>
      </c>
      <c r="D32" s="29">
        <f>D33+D36</f>
        <v>0</v>
      </c>
      <c r="E32" s="53" t="s">
        <v>38</v>
      </c>
      <c r="F32" s="53" t="s">
        <v>38</v>
      </c>
      <c r="G32" s="53" t="s">
        <v>38</v>
      </c>
      <c r="H32" s="53" t="s">
        <v>38</v>
      </c>
      <c r="I32" s="53" t="s">
        <v>38</v>
      </c>
      <c r="J32" s="29">
        <f>J33+J36</f>
        <v>0</v>
      </c>
      <c r="K32" s="29">
        <v>0</v>
      </c>
      <c r="L32" s="29">
        <v>0</v>
      </c>
      <c r="M32" s="29">
        <v>0</v>
      </c>
      <c r="N32" s="53" t="s">
        <v>38</v>
      </c>
      <c r="O32" s="53" t="s">
        <v>38</v>
      </c>
    </row>
    <row r="33" spans="1:15" ht="15.95" customHeight="1" thickTop="1" thickBot="1">
      <c r="A33" s="33" t="s">
        <v>57</v>
      </c>
      <c r="B33" s="36">
        <v>2110</v>
      </c>
      <c r="C33" s="36">
        <v>100</v>
      </c>
      <c r="D33" s="37">
        <f>D34</f>
        <v>0</v>
      </c>
      <c r="E33" s="53" t="s">
        <v>38</v>
      </c>
      <c r="F33" s="53" t="s">
        <v>38</v>
      </c>
      <c r="G33" s="53" t="s">
        <v>38</v>
      </c>
      <c r="H33" s="53" t="s">
        <v>38</v>
      </c>
      <c r="I33" s="53" t="s">
        <v>38</v>
      </c>
      <c r="J33" s="37">
        <f>J34</f>
        <v>0</v>
      </c>
      <c r="K33" s="37">
        <v>0</v>
      </c>
      <c r="L33" s="37">
        <v>0</v>
      </c>
      <c r="M33" s="37">
        <v>0</v>
      </c>
      <c r="N33" s="53" t="s">
        <v>38</v>
      </c>
      <c r="O33" s="53" t="s">
        <v>38</v>
      </c>
    </row>
    <row r="34" spans="1:15" ht="15.95" customHeight="1" thickTop="1" thickBot="1">
      <c r="A34" s="47" t="s">
        <v>58</v>
      </c>
      <c r="B34" s="31">
        <v>2111</v>
      </c>
      <c r="C34" s="31">
        <v>110</v>
      </c>
      <c r="D34" s="58">
        <v>0</v>
      </c>
      <c r="E34" s="53" t="s">
        <v>38</v>
      </c>
      <c r="F34" s="53" t="s">
        <v>38</v>
      </c>
      <c r="G34" s="53" t="s">
        <v>38</v>
      </c>
      <c r="H34" s="53" t="s">
        <v>38</v>
      </c>
      <c r="I34" s="53" t="s">
        <v>38</v>
      </c>
      <c r="J34" s="58">
        <v>0</v>
      </c>
      <c r="K34" s="58">
        <v>0</v>
      </c>
      <c r="L34" s="58">
        <v>0</v>
      </c>
      <c r="M34" s="58">
        <v>0</v>
      </c>
      <c r="N34" s="53" t="s">
        <v>38</v>
      </c>
      <c r="O34" s="53" t="s">
        <v>38</v>
      </c>
    </row>
    <row r="35" spans="1:15" ht="15.95" customHeight="1" thickTop="1" thickBot="1">
      <c r="A35" s="47" t="s">
        <v>59</v>
      </c>
      <c r="B35" s="31">
        <v>2112</v>
      </c>
      <c r="C35" s="31">
        <v>120</v>
      </c>
      <c r="D35" s="58">
        <v>0</v>
      </c>
      <c r="E35" s="53" t="s">
        <v>38</v>
      </c>
      <c r="F35" s="53" t="s">
        <v>38</v>
      </c>
      <c r="G35" s="53" t="s">
        <v>38</v>
      </c>
      <c r="H35" s="53" t="s">
        <v>38</v>
      </c>
      <c r="I35" s="53" t="s">
        <v>38</v>
      </c>
      <c r="J35" s="58">
        <v>0</v>
      </c>
      <c r="K35" s="59">
        <v>0</v>
      </c>
      <c r="L35" s="59">
        <v>0</v>
      </c>
      <c r="M35" s="59">
        <v>0</v>
      </c>
      <c r="N35" s="53" t="s">
        <v>38</v>
      </c>
      <c r="O35" s="53" t="s">
        <v>38</v>
      </c>
    </row>
    <row r="36" spans="1:15" ht="15.95" customHeight="1" thickTop="1" thickBot="1">
      <c r="A36" s="34" t="s">
        <v>60</v>
      </c>
      <c r="B36" s="36">
        <v>2120</v>
      </c>
      <c r="C36" s="36">
        <v>130</v>
      </c>
      <c r="D36" s="39">
        <v>0</v>
      </c>
      <c r="E36" s="53" t="s">
        <v>38</v>
      </c>
      <c r="F36" s="53" t="s">
        <v>38</v>
      </c>
      <c r="G36" s="53" t="s">
        <v>38</v>
      </c>
      <c r="H36" s="53" t="s">
        <v>38</v>
      </c>
      <c r="I36" s="53" t="s">
        <v>38</v>
      </c>
      <c r="J36" s="39">
        <v>0</v>
      </c>
      <c r="K36" s="39">
        <v>0</v>
      </c>
      <c r="L36" s="39">
        <v>0</v>
      </c>
      <c r="M36" s="39">
        <v>0</v>
      </c>
      <c r="N36" s="53" t="s">
        <v>38</v>
      </c>
      <c r="O36" s="53" t="s">
        <v>38</v>
      </c>
    </row>
    <row r="37" spans="1:15" ht="15.95" customHeight="1" thickTop="1" thickBot="1">
      <c r="A37" s="48" t="s">
        <v>61</v>
      </c>
      <c r="B37" s="35">
        <v>2200</v>
      </c>
      <c r="C37" s="35">
        <v>140</v>
      </c>
      <c r="D37" s="29">
        <f>SUM(D38:D44)+D51</f>
        <v>8.5</v>
      </c>
      <c r="E37" s="53" t="s">
        <v>38</v>
      </c>
      <c r="F37" s="53" t="s">
        <v>38</v>
      </c>
      <c r="G37" s="53" t="s">
        <v>38</v>
      </c>
      <c r="H37" s="53" t="s">
        <v>38</v>
      </c>
      <c r="I37" s="53" t="s">
        <v>38</v>
      </c>
      <c r="J37" s="29">
        <f>SUM(J38:J44)+J51</f>
        <v>7.55</v>
      </c>
      <c r="K37" s="29">
        <v>0</v>
      </c>
      <c r="L37" s="29">
        <v>0</v>
      </c>
      <c r="M37" s="29">
        <v>0</v>
      </c>
      <c r="N37" s="53" t="s">
        <v>38</v>
      </c>
      <c r="O37" s="53" t="s">
        <v>38</v>
      </c>
    </row>
    <row r="38" spans="1:15" ht="15.95" customHeight="1" thickTop="1" thickBot="1">
      <c r="A38" s="33" t="s">
        <v>62</v>
      </c>
      <c r="B38" s="36">
        <v>2210</v>
      </c>
      <c r="C38" s="36">
        <v>150</v>
      </c>
      <c r="D38" s="39">
        <v>1</v>
      </c>
      <c r="E38" s="53"/>
      <c r="F38" s="53"/>
      <c r="G38" s="53"/>
      <c r="H38" s="53"/>
      <c r="I38" s="53"/>
      <c r="J38" s="39">
        <v>0.05</v>
      </c>
      <c r="K38" s="39">
        <v>0</v>
      </c>
      <c r="L38" s="39">
        <v>0</v>
      </c>
      <c r="M38" s="39">
        <v>0</v>
      </c>
      <c r="N38" s="53" t="s">
        <v>38</v>
      </c>
      <c r="O38" s="53" t="s">
        <v>38</v>
      </c>
    </row>
    <row r="39" spans="1:15" ht="15.95" customHeight="1" thickTop="1" thickBot="1">
      <c r="A39" s="33" t="s">
        <v>63</v>
      </c>
      <c r="B39" s="36">
        <v>2220</v>
      </c>
      <c r="C39" s="36">
        <v>160</v>
      </c>
      <c r="D39" s="39"/>
      <c r="E39" s="53"/>
      <c r="F39" s="53"/>
      <c r="G39" s="53"/>
      <c r="H39" s="53"/>
      <c r="I39" s="53"/>
      <c r="J39" s="39"/>
      <c r="K39" s="39">
        <v>0</v>
      </c>
      <c r="L39" s="39">
        <v>0</v>
      </c>
      <c r="M39" s="39">
        <v>0</v>
      </c>
      <c r="N39" s="53" t="s">
        <v>38</v>
      </c>
      <c r="O39" s="53" t="s">
        <v>38</v>
      </c>
    </row>
    <row r="40" spans="1:15" ht="15.95" customHeight="1" thickTop="1" thickBot="1">
      <c r="A40" s="33" t="s">
        <v>64</v>
      </c>
      <c r="B40" s="36">
        <v>2230</v>
      </c>
      <c r="C40" s="36">
        <v>170</v>
      </c>
      <c r="D40" s="39">
        <v>0</v>
      </c>
      <c r="E40" s="53" t="s">
        <v>38</v>
      </c>
      <c r="F40" s="53" t="s">
        <v>38</v>
      </c>
      <c r="G40" s="53" t="s">
        <v>38</v>
      </c>
      <c r="H40" s="53" t="s">
        <v>38</v>
      </c>
      <c r="I40" s="53" t="s">
        <v>38</v>
      </c>
      <c r="J40" s="39">
        <v>0</v>
      </c>
      <c r="K40" s="39">
        <v>0</v>
      </c>
      <c r="L40" s="39">
        <v>0</v>
      </c>
      <c r="M40" s="39">
        <v>0</v>
      </c>
      <c r="N40" s="53" t="s">
        <v>38</v>
      </c>
      <c r="O40" s="53" t="s">
        <v>38</v>
      </c>
    </row>
    <row r="41" spans="1:15" ht="15.95" customHeight="1" thickTop="1" thickBot="1">
      <c r="A41" s="33" t="s">
        <v>65</v>
      </c>
      <c r="B41" s="36">
        <v>2240</v>
      </c>
      <c r="C41" s="36">
        <v>180</v>
      </c>
      <c r="D41" s="39">
        <v>0</v>
      </c>
      <c r="E41" s="53" t="s">
        <v>38</v>
      </c>
      <c r="F41" s="53" t="s">
        <v>38</v>
      </c>
      <c r="G41" s="53" t="s">
        <v>38</v>
      </c>
      <c r="H41" s="53" t="s">
        <v>38</v>
      </c>
      <c r="I41" s="53" t="s">
        <v>38</v>
      </c>
      <c r="J41" s="39">
        <v>0</v>
      </c>
      <c r="K41" s="39">
        <v>0</v>
      </c>
      <c r="L41" s="39">
        <v>0</v>
      </c>
      <c r="M41" s="39">
        <v>0</v>
      </c>
      <c r="N41" s="53" t="s">
        <v>38</v>
      </c>
      <c r="O41" s="53" t="s">
        <v>38</v>
      </c>
    </row>
    <row r="42" spans="1:15" ht="15.95" customHeight="1" thickTop="1" thickBot="1">
      <c r="A42" s="33" t="s">
        <v>66</v>
      </c>
      <c r="B42" s="36">
        <v>2250</v>
      </c>
      <c r="C42" s="36">
        <v>190</v>
      </c>
      <c r="D42" s="39">
        <v>0</v>
      </c>
      <c r="E42" s="53" t="s">
        <v>38</v>
      </c>
      <c r="F42" s="53" t="s">
        <v>38</v>
      </c>
      <c r="G42" s="53" t="s">
        <v>38</v>
      </c>
      <c r="H42" s="53" t="s">
        <v>38</v>
      </c>
      <c r="I42" s="53" t="s">
        <v>38</v>
      </c>
      <c r="J42" s="39">
        <v>0</v>
      </c>
      <c r="K42" s="39">
        <v>0</v>
      </c>
      <c r="L42" s="39">
        <v>0</v>
      </c>
      <c r="M42" s="39">
        <v>0</v>
      </c>
      <c r="N42" s="53" t="s">
        <v>38</v>
      </c>
      <c r="O42" s="53" t="s">
        <v>38</v>
      </c>
    </row>
    <row r="43" spans="1:15" ht="15.95" customHeight="1" thickTop="1" thickBot="1">
      <c r="A43" s="34" t="s">
        <v>67</v>
      </c>
      <c r="B43" s="36">
        <v>2260</v>
      </c>
      <c r="C43" s="36">
        <v>200</v>
      </c>
      <c r="D43" s="39">
        <v>0</v>
      </c>
      <c r="E43" s="53" t="s">
        <v>38</v>
      </c>
      <c r="F43" s="53" t="s">
        <v>38</v>
      </c>
      <c r="G43" s="53" t="s">
        <v>38</v>
      </c>
      <c r="H43" s="53" t="s">
        <v>38</v>
      </c>
      <c r="I43" s="53" t="s">
        <v>38</v>
      </c>
      <c r="J43" s="39">
        <v>0</v>
      </c>
      <c r="K43" s="39">
        <v>0</v>
      </c>
      <c r="L43" s="39">
        <v>0</v>
      </c>
      <c r="M43" s="39">
        <v>0</v>
      </c>
      <c r="N43" s="53" t="s">
        <v>38</v>
      </c>
      <c r="O43" s="53" t="s">
        <v>38</v>
      </c>
    </row>
    <row r="44" spans="1:15" ht="15.95" customHeight="1" thickTop="1" thickBot="1">
      <c r="A44" s="34" t="s">
        <v>68</v>
      </c>
      <c r="B44" s="36">
        <v>2270</v>
      </c>
      <c r="C44" s="36">
        <v>210</v>
      </c>
      <c r="D44" s="37">
        <f>SUM(D45:D49)</f>
        <v>7.5</v>
      </c>
      <c r="E44" s="53" t="s">
        <v>38</v>
      </c>
      <c r="F44" s="53" t="s">
        <v>38</v>
      </c>
      <c r="G44" s="53" t="s">
        <v>38</v>
      </c>
      <c r="H44" s="53" t="s">
        <v>38</v>
      </c>
      <c r="I44" s="53" t="s">
        <v>38</v>
      </c>
      <c r="J44" s="37">
        <f>SUM(J45:J49)</f>
        <v>7.5</v>
      </c>
      <c r="K44" s="37">
        <v>0</v>
      </c>
      <c r="L44" s="37">
        <v>0</v>
      </c>
      <c r="M44" s="37">
        <v>0</v>
      </c>
      <c r="N44" s="53" t="s">
        <v>38</v>
      </c>
      <c r="O44" s="53" t="s">
        <v>38</v>
      </c>
    </row>
    <row r="45" spans="1:15" ht="15.95" customHeight="1" thickTop="1" thickBot="1">
      <c r="A45" s="47" t="s">
        <v>69</v>
      </c>
      <c r="B45" s="31">
        <v>2271</v>
      </c>
      <c r="C45" s="31">
        <v>220</v>
      </c>
      <c r="D45" s="58">
        <v>0</v>
      </c>
      <c r="E45" s="53" t="s">
        <v>38</v>
      </c>
      <c r="F45" s="53" t="s">
        <v>38</v>
      </c>
      <c r="G45" s="53" t="s">
        <v>38</v>
      </c>
      <c r="H45" s="53" t="s">
        <v>38</v>
      </c>
      <c r="I45" s="53" t="s">
        <v>38</v>
      </c>
      <c r="J45" s="58">
        <v>0</v>
      </c>
      <c r="K45" s="58">
        <v>0</v>
      </c>
      <c r="L45" s="58">
        <v>0</v>
      </c>
      <c r="M45" s="58">
        <v>0</v>
      </c>
      <c r="N45" s="53" t="s">
        <v>38</v>
      </c>
      <c r="O45" s="53" t="s">
        <v>38</v>
      </c>
    </row>
    <row r="46" spans="1:15" ht="15.95" customHeight="1" thickTop="1" thickBot="1">
      <c r="A46" s="47" t="s">
        <v>70</v>
      </c>
      <c r="B46" s="31">
        <v>2272</v>
      </c>
      <c r="C46" s="36">
        <v>230</v>
      </c>
      <c r="D46" s="39">
        <v>0</v>
      </c>
      <c r="E46" s="53" t="s">
        <v>38</v>
      </c>
      <c r="F46" s="53" t="s">
        <v>38</v>
      </c>
      <c r="G46" s="53" t="s">
        <v>38</v>
      </c>
      <c r="H46" s="53" t="s">
        <v>38</v>
      </c>
      <c r="I46" s="53" t="s">
        <v>38</v>
      </c>
      <c r="J46" s="39">
        <v>0</v>
      </c>
      <c r="K46" s="39">
        <v>0</v>
      </c>
      <c r="L46" s="39">
        <v>0</v>
      </c>
      <c r="M46" s="39">
        <v>0</v>
      </c>
      <c r="N46" s="53" t="s">
        <v>38</v>
      </c>
      <c r="O46" s="53" t="s">
        <v>38</v>
      </c>
    </row>
    <row r="47" spans="1:15" ht="15.95" customHeight="1" thickTop="1" thickBot="1">
      <c r="A47" s="47" t="s">
        <v>71</v>
      </c>
      <c r="B47" s="31">
        <v>2273</v>
      </c>
      <c r="C47" s="31">
        <v>240</v>
      </c>
      <c r="D47" s="39">
        <v>0</v>
      </c>
      <c r="E47" s="53" t="s">
        <v>38</v>
      </c>
      <c r="F47" s="53" t="s">
        <v>38</v>
      </c>
      <c r="G47" s="53" t="s">
        <v>38</v>
      </c>
      <c r="H47" s="53" t="s">
        <v>38</v>
      </c>
      <c r="I47" s="53" t="s">
        <v>38</v>
      </c>
      <c r="J47" s="39">
        <v>0</v>
      </c>
      <c r="K47" s="39">
        <v>0</v>
      </c>
      <c r="L47" s="39">
        <v>0</v>
      </c>
      <c r="M47" s="39">
        <v>0</v>
      </c>
      <c r="N47" s="53" t="s">
        <v>38</v>
      </c>
      <c r="O47" s="53" t="s">
        <v>38</v>
      </c>
    </row>
    <row r="48" spans="1:15" ht="15.95" customHeight="1" thickTop="1" thickBot="1">
      <c r="A48" s="47" t="s">
        <v>72</v>
      </c>
      <c r="B48" s="31">
        <v>2274</v>
      </c>
      <c r="C48" s="36">
        <v>250</v>
      </c>
      <c r="D48" s="39">
        <v>0</v>
      </c>
      <c r="E48" s="53" t="s">
        <v>38</v>
      </c>
      <c r="F48" s="53" t="s">
        <v>38</v>
      </c>
      <c r="G48" s="53" t="s">
        <v>38</v>
      </c>
      <c r="H48" s="53" t="s">
        <v>38</v>
      </c>
      <c r="I48" s="53" t="s">
        <v>38</v>
      </c>
      <c r="J48" s="39">
        <v>0</v>
      </c>
      <c r="K48" s="39">
        <v>0</v>
      </c>
      <c r="L48" s="39">
        <v>0</v>
      </c>
      <c r="M48" s="39">
        <v>0</v>
      </c>
      <c r="N48" s="53" t="s">
        <v>38</v>
      </c>
      <c r="O48" s="53" t="s">
        <v>38</v>
      </c>
    </row>
    <row r="49" spans="1:15" ht="15.95" customHeight="1" thickTop="1" thickBot="1">
      <c r="A49" s="47" t="s">
        <v>73</v>
      </c>
      <c r="B49" s="31">
        <v>2275</v>
      </c>
      <c r="C49" s="31">
        <v>260</v>
      </c>
      <c r="D49" s="58">
        <v>7.5</v>
      </c>
      <c r="E49" s="53"/>
      <c r="F49" s="53"/>
      <c r="G49" s="53"/>
      <c r="H49" s="53"/>
      <c r="I49" s="53"/>
      <c r="J49" s="58">
        <v>7.5</v>
      </c>
      <c r="K49" s="58">
        <v>0</v>
      </c>
      <c r="L49" s="58">
        <v>0</v>
      </c>
      <c r="M49" s="58">
        <v>0</v>
      </c>
      <c r="N49" s="53" t="s">
        <v>38</v>
      </c>
      <c r="O49" s="53" t="s">
        <v>38</v>
      </c>
    </row>
    <row r="50" spans="1:15" ht="15.95" customHeight="1" thickTop="1" thickBot="1">
      <c r="A50" s="47" t="s">
        <v>74</v>
      </c>
      <c r="B50" s="31">
        <v>2276</v>
      </c>
      <c r="C50" s="31">
        <v>270</v>
      </c>
      <c r="D50" s="58"/>
      <c r="E50" s="53"/>
      <c r="F50" s="53"/>
      <c r="G50" s="53"/>
      <c r="H50" s="53"/>
      <c r="I50" s="53"/>
      <c r="J50" s="58"/>
      <c r="K50" s="58">
        <v>0</v>
      </c>
      <c r="L50" s="58">
        <v>0</v>
      </c>
      <c r="M50" s="58">
        <v>0</v>
      </c>
      <c r="N50" s="53" t="s">
        <v>38</v>
      </c>
      <c r="O50" s="53" t="s">
        <v>38</v>
      </c>
    </row>
    <row r="51" spans="1:15" ht="15.95" customHeight="1" thickTop="1" thickBot="1">
      <c r="A51" s="34" t="s">
        <v>75</v>
      </c>
      <c r="B51" s="36">
        <v>2280</v>
      </c>
      <c r="C51" s="36">
        <v>280</v>
      </c>
      <c r="D51" s="37">
        <f>D52+D53</f>
        <v>0</v>
      </c>
      <c r="E51" s="53" t="s">
        <v>38</v>
      </c>
      <c r="F51" s="53" t="s">
        <v>38</v>
      </c>
      <c r="G51" s="53" t="s">
        <v>38</v>
      </c>
      <c r="H51" s="53" t="s">
        <v>38</v>
      </c>
      <c r="I51" s="53" t="s">
        <v>38</v>
      </c>
      <c r="J51" s="37">
        <f>J52+J53</f>
        <v>0</v>
      </c>
      <c r="K51" s="37">
        <v>0</v>
      </c>
      <c r="L51" s="37">
        <v>0</v>
      </c>
      <c r="M51" s="37">
        <v>0</v>
      </c>
      <c r="N51" s="53" t="s">
        <v>38</v>
      </c>
      <c r="O51" s="53" t="s">
        <v>38</v>
      </c>
    </row>
    <row r="52" spans="1:15" ht="15.95" customHeight="1" thickTop="1" thickBot="1">
      <c r="A52" s="57" t="s">
        <v>76</v>
      </c>
      <c r="B52" s="31">
        <v>2281</v>
      </c>
      <c r="C52" s="31">
        <v>290</v>
      </c>
      <c r="D52" s="58">
        <v>0</v>
      </c>
      <c r="E52" s="53" t="s">
        <v>38</v>
      </c>
      <c r="F52" s="53" t="s">
        <v>38</v>
      </c>
      <c r="G52" s="53" t="s">
        <v>38</v>
      </c>
      <c r="H52" s="53" t="s">
        <v>38</v>
      </c>
      <c r="I52" s="53" t="s">
        <v>38</v>
      </c>
      <c r="J52" s="58">
        <v>0</v>
      </c>
      <c r="K52" s="58">
        <v>0</v>
      </c>
      <c r="L52" s="58">
        <v>0</v>
      </c>
      <c r="M52" s="58">
        <v>0</v>
      </c>
      <c r="N52" s="53" t="s">
        <v>38</v>
      </c>
      <c r="O52" s="53" t="s">
        <v>38</v>
      </c>
    </row>
    <row r="53" spans="1:15" ht="15.95" customHeight="1" thickTop="1" thickBot="1">
      <c r="A53" s="47" t="s">
        <v>77</v>
      </c>
      <c r="B53" s="31">
        <v>2282</v>
      </c>
      <c r="C53" s="36">
        <v>300</v>
      </c>
      <c r="D53" s="58">
        <v>0</v>
      </c>
      <c r="E53" s="53" t="s">
        <v>38</v>
      </c>
      <c r="F53" s="53" t="s">
        <v>38</v>
      </c>
      <c r="G53" s="53" t="s">
        <v>38</v>
      </c>
      <c r="H53" s="53" t="s">
        <v>38</v>
      </c>
      <c r="I53" s="53" t="s">
        <v>38</v>
      </c>
      <c r="J53" s="58">
        <v>0</v>
      </c>
      <c r="K53" s="58">
        <v>0</v>
      </c>
      <c r="L53" s="58">
        <v>0</v>
      </c>
      <c r="M53" s="58">
        <v>0</v>
      </c>
      <c r="N53" s="53" t="s">
        <v>38</v>
      </c>
      <c r="O53" s="53" t="s">
        <v>38</v>
      </c>
    </row>
    <row r="54" spans="1:15" ht="15.95" customHeight="1" thickTop="1" thickBot="1">
      <c r="A54" s="32" t="s">
        <v>78</v>
      </c>
      <c r="B54" s="35">
        <v>2400</v>
      </c>
      <c r="C54" s="35">
        <v>310</v>
      </c>
      <c r="D54" s="29">
        <v>0</v>
      </c>
      <c r="E54" s="53" t="s">
        <v>38</v>
      </c>
      <c r="F54" s="53" t="s">
        <v>38</v>
      </c>
      <c r="G54" s="53" t="s">
        <v>38</v>
      </c>
      <c r="H54" s="53" t="s">
        <v>38</v>
      </c>
      <c r="I54" s="53" t="s">
        <v>38</v>
      </c>
      <c r="J54" s="29">
        <v>0</v>
      </c>
      <c r="K54" s="29">
        <v>0</v>
      </c>
      <c r="L54" s="29">
        <v>0</v>
      </c>
      <c r="M54" s="29">
        <v>0</v>
      </c>
      <c r="N54" s="53" t="s">
        <v>38</v>
      </c>
      <c r="O54" s="53" t="s">
        <v>38</v>
      </c>
    </row>
    <row r="55" spans="1:15" ht="15.95" customHeight="1" thickTop="1" thickBot="1">
      <c r="A55" s="49" t="s">
        <v>79</v>
      </c>
      <c r="B55" s="36">
        <v>2410</v>
      </c>
      <c r="C55" s="36">
        <v>320</v>
      </c>
      <c r="D55" s="39">
        <v>0</v>
      </c>
      <c r="E55" s="53" t="s">
        <v>38</v>
      </c>
      <c r="F55" s="53" t="s">
        <v>38</v>
      </c>
      <c r="G55" s="53" t="s">
        <v>38</v>
      </c>
      <c r="H55" s="53" t="s">
        <v>38</v>
      </c>
      <c r="I55" s="53" t="s">
        <v>38</v>
      </c>
      <c r="J55" s="39">
        <v>0</v>
      </c>
      <c r="K55" s="39">
        <v>0</v>
      </c>
      <c r="L55" s="39">
        <v>0</v>
      </c>
      <c r="M55" s="39">
        <v>0</v>
      </c>
      <c r="N55" s="53" t="s">
        <v>38</v>
      </c>
      <c r="O55" s="53" t="s">
        <v>38</v>
      </c>
    </row>
    <row r="56" spans="1:15" ht="15.95" customHeight="1" thickTop="1" thickBot="1">
      <c r="A56" s="49" t="s">
        <v>80</v>
      </c>
      <c r="B56" s="36">
        <v>2420</v>
      </c>
      <c r="C56" s="36">
        <v>330</v>
      </c>
      <c r="D56" s="39">
        <v>0</v>
      </c>
      <c r="E56" s="53" t="s">
        <v>38</v>
      </c>
      <c r="F56" s="53" t="s">
        <v>38</v>
      </c>
      <c r="G56" s="53" t="s">
        <v>38</v>
      </c>
      <c r="H56" s="53" t="s">
        <v>38</v>
      </c>
      <c r="I56" s="53" t="s">
        <v>38</v>
      </c>
      <c r="J56" s="39">
        <v>0</v>
      </c>
      <c r="K56" s="39">
        <v>0</v>
      </c>
      <c r="L56" s="39">
        <v>0</v>
      </c>
      <c r="M56" s="39">
        <v>0</v>
      </c>
      <c r="N56" s="53" t="s">
        <v>38</v>
      </c>
      <c r="O56" s="53" t="s">
        <v>38</v>
      </c>
    </row>
    <row r="57" spans="1:15" ht="15.95" customHeight="1" thickTop="1" thickBot="1">
      <c r="A57" s="50" t="s">
        <v>81</v>
      </c>
      <c r="B57" s="35">
        <v>2600</v>
      </c>
      <c r="C57" s="41">
        <v>340</v>
      </c>
      <c r="D57" s="29">
        <v>0</v>
      </c>
      <c r="E57" s="53" t="s">
        <v>38</v>
      </c>
      <c r="F57" s="53" t="s">
        <v>38</v>
      </c>
      <c r="G57" s="53" t="s">
        <v>38</v>
      </c>
      <c r="H57" s="53" t="s">
        <v>38</v>
      </c>
      <c r="I57" s="53" t="s">
        <v>38</v>
      </c>
      <c r="J57" s="29">
        <v>0</v>
      </c>
      <c r="K57" s="29">
        <v>0</v>
      </c>
      <c r="L57" s="29">
        <v>0</v>
      </c>
      <c r="M57" s="29">
        <v>0</v>
      </c>
      <c r="N57" s="53" t="s">
        <v>38</v>
      </c>
      <c r="O57" s="53" t="s">
        <v>38</v>
      </c>
    </row>
    <row r="58" spans="1:15" ht="15.95" customHeight="1" thickTop="1" thickBot="1">
      <c r="A58" s="34" t="s">
        <v>82</v>
      </c>
      <c r="B58" s="36">
        <v>2610</v>
      </c>
      <c r="C58" s="36">
        <v>350</v>
      </c>
      <c r="D58" s="39">
        <v>0</v>
      </c>
      <c r="E58" s="53" t="s">
        <v>38</v>
      </c>
      <c r="F58" s="53" t="s">
        <v>38</v>
      </c>
      <c r="G58" s="53" t="s">
        <v>38</v>
      </c>
      <c r="H58" s="53" t="s">
        <v>38</v>
      </c>
      <c r="I58" s="53" t="s">
        <v>38</v>
      </c>
      <c r="J58" s="39">
        <v>0</v>
      </c>
      <c r="K58" s="39">
        <v>0</v>
      </c>
      <c r="L58" s="39">
        <v>0</v>
      </c>
      <c r="M58" s="39">
        <v>0</v>
      </c>
      <c r="N58" s="53" t="s">
        <v>38</v>
      </c>
      <c r="O58" s="53" t="s">
        <v>38</v>
      </c>
    </row>
    <row r="59" spans="1:15" ht="15.95" customHeight="1" thickTop="1" thickBot="1">
      <c r="A59" s="34" t="s">
        <v>83</v>
      </c>
      <c r="B59" s="36">
        <v>2620</v>
      </c>
      <c r="C59" s="36">
        <v>360</v>
      </c>
      <c r="D59" s="60">
        <v>0</v>
      </c>
      <c r="E59" s="53" t="s">
        <v>38</v>
      </c>
      <c r="F59" s="53" t="s">
        <v>38</v>
      </c>
      <c r="G59" s="53" t="s">
        <v>38</v>
      </c>
      <c r="H59" s="53" t="s">
        <v>38</v>
      </c>
      <c r="I59" s="53" t="s">
        <v>38</v>
      </c>
      <c r="J59" s="61">
        <v>0</v>
      </c>
      <c r="K59" s="61">
        <v>0</v>
      </c>
      <c r="L59" s="61">
        <v>0</v>
      </c>
      <c r="M59" s="61">
        <v>0</v>
      </c>
      <c r="N59" s="53" t="s">
        <v>38</v>
      </c>
      <c r="O59" s="53" t="s">
        <v>38</v>
      </c>
    </row>
    <row r="60" spans="1:15" ht="15.95" customHeight="1" thickTop="1" thickBot="1">
      <c r="A60" s="49" t="s">
        <v>84</v>
      </c>
      <c r="B60" s="36">
        <v>2630</v>
      </c>
      <c r="C60" s="36">
        <v>370</v>
      </c>
      <c r="D60" s="62">
        <v>0</v>
      </c>
      <c r="E60" s="53" t="s">
        <v>38</v>
      </c>
      <c r="F60" s="53" t="s">
        <v>38</v>
      </c>
      <c r="G60" s="53" t="s">
        <v>38</v>
      </c>
      <c r="H60" s="53" t="s">
        <v>38</v>
      </c>
      <c r="I60" s="53" t="s">
        <v>38</v>
      </c>
      <c r="J60" s="62">
        <v>0</v>
      </c>
      <c r="K60" s="62">
        <v>0</v>
      </c>
      <c r="L60" s="62">
        <v>0</v>
      </c>
      <c r="M60" s="62">
        <v>0</v>
      </c>
      <c r="N60" s="53" t="s">
        <v>38</v>
      </c>
      <c r="O60" s="53" t="s">
        <v>38</v>
      </c>
    </row>
    <row r="61" spans="1:15" ht="15.95" customHeight="1" thickTop="1" thickBot="1">
      <c r="A61" s="48" t="s">
        <v>85</v>
      </c>
      <c r="B61" s="35">
        <v>2700</v>
      </c>
      <c r="C61" s="35">
        <v>380</v>
      </c>
      <c r="D61" s="29">
        <v>0</v>
      </c>
      <c r="E61" s="53" t="s">
        <v>38</v>
      </c>
      <c r="F61" s="53" t="s">
        <v>38</v>
      </c>
      <c r="G61" s="53" t="s">
        <v>38</v>
      </c>
      <c r="H61" s="53" t="s">
        <v>38</v>
      </c>
      <c r="I61" s="53" t="s">
        <v>38</v>
      </c>
      <c r="J61" s="29">
        <v>0</v>
      </c>
      <c r="K61" s="29">
        <v>0</v>
      </c>
      <c r="L61" s="29">
        <v>0</v>
      </c>
      <c r="M61" s="29">
        <v>0</v>
      </c>
      <c r="N61" s="53" t="s">
        <v>38</v>
      </c>
      <c r="O61" s="53" t="s">
        <v>38</v>
      </c>
    </row>
    <row r="62" spans="1:15" ht="15.95" customHeight="1" thickTop="1" thickBot="1">
      <c r="A62" s="34" t="s">
        <v>86</v>
      </c>
      <c r="B62" s="36">
        <v>2710</v>
      </c>
      <c r="C62" s="36">
        <v>390</v>
      </c>
      <c r="D62" s="39">
        <v>0</v>
      </c>
      <c r="E62" s="53" t="s">
        <v>38</v>
      </c>
      <c r="F62" s="53" t="s">
        <v>38</v>
      </c>
      <c r="G62" s="53" t="s">
        <v>38</v>
      </c>
      <c r="H62" s="53" t="s">
        <v>38</v>
      </c>
      <c r="I62" s="53" t="s">
        <v>38</v>
      </c>
      <c r="J62" s="39">
        <v>0</v>
      </c>
      <c r="K62" s="39">
        <v>0</v>
      </c>
      <c r="L62" s="39">
        <v>0</v>
      </c>
      <c r="M62" s="39">
        <v>0</v>
      </c>
      <c r="N62" s="53" t="s">
        <v>38</v>
      </c>
      <c r="O62" s="53" t="s">
        <v>38</v>
      </c>
    </row>
    <row r="63" spans="1:15" ht="15.95" customHeight="1" thickTop="1" thickBot="1">
      <c r="A63" s="34" t="s">
        <v>87</v>
      </c>
      <c r="B63" s="36">
        <v>2720</v>
      </c>
      <c r="C63" s="36">
        <v>400</v>
      </c>
      <c r="D63" s="39">
        <v>0</v>
      </c>
      <c r="E63" s="53" t="s">
        <v>38</v>
      </c>
      <c r="F63" s="53" t="s">
        <v>38</v>
      </c>
      <c r="G63" s="53" t="s">
        <v>38</v>
      </c>
      <c r="H63" s="53" t="s">
        <v>38</v>
      </c>
      <c r="I63" s="53" t="s">
        <v>38</v>
      </c>
      <c r="J63" s="39">
        <v>0</v>
      </c>
      <c r="K63" s="39">
        <v>0</v>
      </c>
      <c r="L63" s="39">
        <v>0</v>
      </c>
      <c r="M63" s="39">
        <v>0</v>
      </c>
      <c r="N63" s="53" t="s">
        <v>38</v>
      </c>
      <c r="O63" s="53" t="s">
        <v>38</v>
      </c>
    </row>
    <row r="64" spans="1:15" ht="15.95" customHeight="1" thickTop="1" thickBot="1">
      <c r="A64" s="34" t="s">
        <v>88</v>
      </c>
      <c r="B64" s="36">
        <v>2730</v>
      </c>
      <c r="C64" s="36">
        <v>410</v>
      </c>
      <c r="D64" s="39">
        <v>0</v>
      </c>
      <c r="E64" s="53" t="s">
        <v>38</v>
      </c>
      <c r="F64" s="53" t="s">
        <v>38</v>
      </c>
      <c r="G64" s="53" t="s">
        <v>38</v>
      </c>
      <c r="H64" s="53" t="s">
        <v>38</v>
      </c>
      <c r="I64" s="53" t="s">
        <v>38</v>
      </c>
      <c r="J64" s="39">
        <v>0</v>
      </c>
      <c r="K64" s="39">
        <v>0</v>
      </c>
      <c r="L64" s="39">
        <v>0</v>
      </c>
      <c r="M64" s="39">
        <v>0</v>
      </c>
      <c r="N64" s="53" t="s">
        <v>38</v>
      </c>
      <c r="O64" s="53" t="s">
        <v>38</v>
      </c>
    </row>
    <row r="65" spans="1:15" ht="15.95" customHeight="1" thickTop="1" thickBot="1">
      <c r="A65" s="48" t="s">
        <v>89</v>
      </c>
      <c r="B65" s="35">
        <v>2800</v>
      </c>
      <c r="C65" s="35">
        <v>420</v>
      </c>
      <c r="D65" s="38">
        <v>0</v>
      </c>
      <c r="E65" s="53" t="s">
        <v>38</v>
      </c>
      <c r="F65" s="53" t="s">
        <v>38</v>
      </c>
      <c r="G65" s="53" t="s">
        <v>38</v>
      </c>
      <c r="H65" s="53" t="s">
        <v>38</v>
      </c>
      <c r="I65" s="53" t="s">
        <v>38</v>
      </c>
      <c r="J65" s="38">
        <v>0</v>
      </c>
      <c r="K65" s="38">
        <v>0</v>
      </c>
      <c r="L65" s="38">
        <v>0</v>
      </c>
      <c r="M65" s="38">
        <v>0</v>
      </c>
      <c r="N65" s="53" t="s">
        <v>38</v>
      </c>
      <c r="O65" s="53" t="s">
        <v>38</v>
      </c>
    </row>
    <row r="66" spans="1:15" ht="15.95" customHeight="1" thickTop="1" thickBot="1">
      <c r="A66" s="35" t="s">
        <v>90</v>
      </c>
      <c r="B66" s="35">
        <v>3000</v>
      </c>
      <c r="C66" s="35">
        <v>430</v>
      </c>
      <c r="D66" s="29">
        <v>0</v>
      </c>
      <c r="E66" s="53" t="s">
        <v>38</v>
      </c>
      <c r="F66" s="53" t="s">
        <v>38</v>
      </c>
      <c r="G66" s="53" t="s">
        <v>38</v>
      </c>
      <c r="H66" s="53" t="s">
        <v>38</v>
      </c>
      <c r="I66" s="53" t="s">
        <v>38</v>
      </c>
      <c r="J66" s="29">
        <v>0</v>
      </c>
      <c r="K66" s="29">
        <v>0</v>
      </c>
      <c r="L66" s="29">
        <v>0</v>
      </c>
      <c r="M66" s="29">
        <v>0</v>
      </c>
      <c r="N66" s="53" t="s">
        <v>38</v>
      </c>
      <c r="O66" s="53" t="s">
        <v>38</v>
      </c>
    </row>
    <row r="67" spans="1:15" ht="15.95" customHeight="1" thickTop="1" thickBot="1">
      <c r="A67" s="32" t="s">
        <v>91</v>
      </c>
      <c r="B67" s="35">
        <v>3100</v>
      </c>
      <c r="C67" s="35">
        <v>440</v>
      </c>
      <c r="D67" s="29">
        <v>0</v>
      </c>
      <c r="E67" s="53" t="s">
        <v>38</v>
      </c>
      <c r="F67" s="53" t="s">
        <v>38</v>
      </c>
      <c r="G67" s="53" t="s">
        <v>38</v>
      </c>
      <c r="H67" s="53" t="s">
        <v>38</v>
      </c>
      <c r="I67" s="53" t="s">
        <v>38</v>
      </c>
      <c r="J67" s="29">
        <v>0</v>
      </c>
      <c r="K67" s="29">
        <v>0</v>
      </c>
      <c r="L67" s="29">
        <v>0</v>
      </c>
      <c r="M67" s="29">
        <v>0</v>
      </c>
      <c r="N67" s="53" t="s">
        <v>38</v>
      </c>
      <c r="O67" s="53" t="s">
        <v>38</v>
      </c>
    </row>
    <row r="68" spans="1:15" ht="15.95" customHeight="1" thickTop="1" thickBot="1">
      <c r="A68" s="34" t="s">
        <v>92</v>
      </c>
      <c r="B68" s="36">
        <v>3110</v>
      </c>
      <c r="C68" s="36">
        <v>450</v>
      </c>
      <c r="D68" s="39">
        <v>0</v>
      </c>
      <c r="E68" s="53" t="s">
        <v>38</v>
      </c>
      <c r="F68" s="53" t="s">
        <v>38</v>
      </c>
      <c r="G68" s="53" t="s">
        <v>38</v>
      </c>
      <c r="H68" s="53" t="s">
        <v>38</v>
      </c>
      <c r="I68" s="53" t="s">
        <v>38</v>
      </c>
      <c r="J68" s="39">
        <v>0</v>
      </c>
      <c r="K68" s="39">
        <v>0</v>
      </c>
      <c r="L68" s="39">
        <v>0</v>
      </c>
      <c r="M68" s="39">
        <v>0</v>
      </c>
      <c r="N68" s="53" t="s">
        <v>38</v>
      </c>
      <c r="O68" s="53" t="s">
        <v>38</v>
      </c>
    </row>
    <row r="69" spans="1:15" ht="15.95" customHeight="1" thickTop="1" thickBot="1">
      <c r="A69" s="49" t="s">
        <v>93</v>
      </c>
      <c r="B69" s="36">
        <v>3120</v>
      </c>
      <c r="C69" s="36">
        <v>460</v>
      </c>
      <c r="D69" s="37">
        <v>0</v>
      </c>
      <c r="E69" s="53" t="s">
        <v>38</v>
      </c>
      <c r="F69" s="53" t="s">
        <v>38</v>
      </c>
      <c r="G69" s="53" t="s">
        <v>38</v>
      </c>
      <c r="H69" s="53" t="s">
        <v>38</v>
      </c>
      <c r="I69" s="53" t="s">
        <v>38</v>
      </c>
      <c r="J69" s="37">
        <v>0</v>
      </c>
      <c r="K69" s="37">
        <v>0</v>
      </c>
      <c r="L69" s="37">
        <v>0</v>
      </c>
      <c r="M69" s="37">
        <v>0</v>
      </c>
      <c r="N69" s="53" t="s">
        <v>38</v>
      </c>
      <c r="O69" s="53" t="s">
        <v>38</v>
      </c>
    </row>
    <row r="70" spans="1:15" ht="15.95" customHeight="1" thickTop="1" thickBot="1">
      <c r="A70" s="47" t="s">
        <v>94</v>
      </c>
      <c r="B70" s="31">
        <v>3121</v>
      </c>
      <c r="C70" s="31">
        <v>470</v>
      </c>
      <c r="D70" s="58">
        <v>0</v>
      </c>
      <c r="E70" s="53" t="s">
        <v>38</v>
      </c>
      <c r="F70" s="53" t="s">
        <v>38</v>
      </c>
      <c r="G70" s="53" t="s">
        <v>38</v>
      </c>
      <c r="H70" s="53" t="s">
        <v>38</v>
      </c>
      <c r="I70" s="53" t="s">
        <v>38</v>
      </c>
      <c r="J70" s="58">
        <v>0</v>
      </c>
      <c r="K70" s="58">
        <v>0</v>
      </c>
      <c r="L70" s="58">
        <v>0</v>
      </c>
      <c r="M70" s="58">
        <v>0</v>
      </c>
      <c r="N70" s="53" t="s">
        <v>38</v>
      </c>
      <c r="O70" s="53" t="s">
        <v>38</v>
      </c>
    </row>
    <row r="71" spans="1:15" ht="15.95" customHeight="1" thickTop="1" thickBot="1">
      <c r="A71" s="47" t="s">
        <v>95</v>
      </c>
      <c r="B71" s="31">
        <v>3122</v>
      </c>
      <c r="C71" s="31">
        <v>480</v>
      </c>
      <c r="D71" s="58">
        <v>0</v>
      </c>
      <c r="E71" s="53" t="s">
        <v>38</v>
      </c>
      <c r="F71" s="53" t="s">
        <v>38</v>
      </c>
      <c r="G71" s="53" t="s">
        <v>38</v>
      </c>
      <c r="H71" s="53" t="s">
        <v>38</v>
      </c>
      <c r="I71" s="53" t="s">
        <v>38</v>
      </c>
      <c r="J71" s="58">
        <v>0</v>
      </c>
      <c r="K71" s="58">
        <v>0</v>
      </c>
      <c r="L71" s="58">
        <v>0</v>
      </c>
      <c r="M71" s="58">
        <v>0</v>
      </c>
      <c r="N71" s="53" t="s">
        <v>38</v>
      </c>
      <c r="O71" s="53" t="s">
        <v>38</v>
      </c>
    </row>
    <row r="72" spans="1:15" ht="15.95" customHeight="1" thickTop="1" thickBot="1">
      <c r="A72" s="33" t="s">
        <v>96</v>
      </c>
      <c r="B72" s="36">
        <v>3130</v>
      </c>
      <c r="C72" s="36">
        <v>490</v>
      </c>
      <c r="D72" s="37">
        <v>0</v>
      </c>
      <c r="E72" s="53" t="s">
        <v>38</v>
      </c>
      <c r="F72" s="53" t="s">
        <v>38</v>
      </c>
      <c r="G72" s="53" t="s">
        <v>38</v>
      </c>
      <c r="H72" s="53" t="s">
        <v>38</v>
      </c>
      <c r="I72" s="53" t="s">
        <v>38</v>
      </c>
      <c r="J72" s="37">
        <v>0</v>
      </c>
      <c r="K72" s="37">
        <v>0</v>
      </c>
      <c r="L72" s="37">
        <v>0</v>
      </c>
      <c r="M72" s="37">
        <v>0</v>
      </c>
      <c r="N72" s="53" t="s">
        <v>38</v>
      </c>
      <c r="O72" s="53" t="s">
        <v>38</v>
      </c>
    </row>
    <row r="73" spans="1:15" ht="15.95" customHeight="1" thickTop="1" thickBot="1">
      <c r="A73" s="47" t="s">
        <v>97</v>
      </c>
      <c r="B73" s="31">
        <v>3131</v>
      </c>
      <c r="C73" s="31">
        <v>500</v>
      </c>
      <c r="D73" s="58">
        <v>0</v>
      </c>
      <c r="E73" s="53" t="s">
        <v>38</v>
      </c>
      <c r="F73" s="53" t="s">
        <v>38</v>
      </c>
      <c r="G73" s="53" t="s">
        <v>38</v>
      </c>
      <c r="H73" s="53" t="s">
        <v>38</v>
      </c>
      <c r="I73" s="53" t="s">
        <v>38</v>
      </c>
      <c r="J73" s="58">
        <v>0</v>
      </c>
      <c r="K73" s="58">
        <v>0</v>
      </c>
      <c r="L73" s="58">
        <v>0</v>
      </c>
      <c r="M73" s="58">
        <v>0</v>
      </c>
      <c r="N73" s="53" t="s">
        <v>38</v>
      </c>
      <c r="O73" s="53" t="s">
        <v>38</v>
      </c>
    </row>
    <row r="74" spans="1:15" ht="15.95" customHeight="1" thickTop="1" thickBot="1">
      <c r="A74" s="47" t="s">
        <v>98</v>
      </c>
      <c r="B74" s="31">
        <v>3132</v>
      </c>
      <c r="C74" s="31">
        <v>510</v>
      </c>
      <c r="D74" s="58">
        <v>0</v>
      </c>
      <c r="E74" s="53" t="s">
        <v>38</v>
      </c>
      <c r="F74" s="53" t="s">
        <v>38</v>
      </c>
      <c r="G74" s="53" t="s">
        <v>38</v>
      </c>
      <c r="H74" s="53" t="s">
        <v>38</v>
      </c>
      <c r="I74" s="53" t="s">
        <v>38</v>
      </c>
      <c r="J74" s="58">
        <v>0</v>
      </c>
      <c r="K74" s="58">
        <v>0</v>
      </c>
      <c r="L74" s="58">
        <v>0</v>
      </c>
      <c r="M74" s="58">
        <v>0</v>
      </c>
      <c r="N74" s="53" t="s">
        <v>38</v>
      </c>
      <c r="O74" s="53" t="s">
        <v>38</v>
      </c>
    </row>
    <row r="75" spans="1:15" ht="15.95" customHeight="1" thickTop="1" thickBot="1">
      <c r="A75" s="33" t="s">
        <v>99</v>
      </c>
      <c r="B75" s="36">
        <v>3140</v>
      </c>
      <c r="C75" s="36">
        <v>520</v>
      </c>
      <c r="D75" s="37">
        <v>0</v>
      </c>
      <c r="E75" s="53" t="s">
        <v>38</v>
      </c>
      <c r="F75" s="53" t="s">
        <v>38</v>
      </c>
      <c r="G75" s="53" t="s">
        <v>38</v>
      </c>
      <c r="H75" s="53" t="s">
        <v>38</v>
      </c>
      <c r="I75" s="53" t="s">
        <v>38</v>
      </c>
      <c r="J75" s="37">
        <v>0</v>
      </c>
      <c r="K75" s="37">
        <v>0</v>
      </c>
      <c r="L75" s="37">
        <v>0</v>
      </c>
      <c r="M75" s="37">
        <v>0</v>
      </c>
      <c r="N75" s="53" t="s">
        <v>38</v>
      </c>
      <c r="O75" s="53" t="s">
        <v>38</v>
      </c>
    </row>
    <row r="76" spans="1:15" ht="15.95" customHeight="1" thickTop="1" thickBot="1">
      <c r="A76" s="51" t="s">
        <v>100</v>
      </c>
      <c r="B76" s="31">
        <v>3141</v>
      </c>
      <c r="C76" s="31">
        <v>530</v>
      </c>
      <c r="D76" s="58">
        <v>0</v>
      </c>
      <c r="E76" s="53" t="s">
        <v>38</v>
      </c>
      <c r="F76" s="53" t="s">
        <v>38</v>
      </c>
      <c r="G76" s="53" t="s">
        <v>38</v>
      </c>
      <c r="H76" s="53" t="s">
        <v>38</v>
      </c>
      <c r="I76" s="53" t="s">
        <v>38</v>
      </c>
      <c r="J76" s="58">
        <v>0</v>
      </c>
      <c r="K76" s="58">
        <v>0</v>
      </c>
      <c r="L76" s="58">
        <v>0</v>
      </c>
      <c r="M76" s="58">
        <v>0</v>
      </c>
      <c r="N76" s="53" t="s">
        <v>38</v>
      </c>
      <c r="O76" s="53" t="s">
        <v>38</v>
      </c>
    </row>
    <row r="77" spans="1:15" ht="15.95" customHeight="1" thickTop="1" thickBot="1">
      <c r="A77" s="51" t="s">
        <v>101</v>
      </c>
      <c r="B77" s="31">
        <v>3142</v>
      </c>
      <c r="C77" s="31">
        <v>540</v>
      </c>
      <c r="D77" s="58">
        <v>0</v>
      </c>
      <c r="E77" s="53" t="s">
        <v>38</v>
      </c>
      <c r="F77" s="53" t="s">
        <v>38</v>
      </c>
      <c r="G77" s="53" t="s">
        <v>38</v>
      </c>
      <c r="H77" s="53" t="s">
        <v>38</v>
      </c>
      <c r="I77" s="53" t="s">
        <v>38</v>
      </c>
      <c r="J77" s="58">
        <v>0</v>
      </c>
      <c r="K77" s="58">
        <v>0</v>
      </c>
      <c r="L77" s="58">
        <v>0</v>
      </c>
      <c r="M77" s="58">
        <v>0</v>
      </c>
      <c r="N77" s="53" t="s">
        <v>38</v>
      </c>
      <c r="O77" s="53" t="s">
        <v>38</v>
      </c>
    </row>
    <row r="78" spans="1:15" ht="15.95" customHeight="1" thickTop="1" thickBot="1">
      <c r="A78" s="51" t="s">
        <v>102</v>
      </c>
      <c r="B78" s="31">
        <v>3143</v>
      </c>
      <c r="C78" s="31">
        <v>550</v>
      </c>
      <c r="D78" s="58">
        <v>0</v>
      </c>
      <c r="E78" s="53" t="s">
        <v>38</v>
      </c>
      <c r="F78" s="53" t="s">
        <v>38</v>
      </c>
      <c r="G78" s="53" t="s">
        <v>38</v>
      </c>
      <c r="H78" s="53" t="s">
        <v>38</v>
      </c>
      <c r="I78" s="53" t="s">
        <v>38</v>
      </c>
      <c r="J78" s="58">
        <v>0</v>
      </c>
      <c r="K78" s="58">
        <v>0</v>
      </c>
      <c r="L78" s="58">
        <v>0</v>
      </c>
      <c r="M78" s="58">
        <v>0</v>
      </c>
      <c r="N78" s="53" t="s">
        <v>38</v>
      </c>
      <c r="O78" s="53" t="s">
        <v>38</v>
      </c>
    </row>
    <row r="79" spans="1:15" ht="15.95" customHeight="1" thickTop="1" thickBot="1">
      <c r="A79" s="33" t="s">
        <v>103</v>
      </c>
      <c r="B79" s="36">
        <v>3150</v>
      </c>
      <c r="C79" s="36">
        <v>560</v>
      </c>
      <c r="D79" s="39">
        <v>0</v>
      </c>
      <c r="E79" s="53" t="s">
        <v>38</v>
      </c>
      <c r="F79" s="53" t="s">
        <v>38</v>
      </c>
      <c r="G79" s="53" t="s">
        <v>38</v>
      </c>
      <c r="H79" s="53" t="s">
        <v>38</v>
      </c>
      <c r="I79" s="53" t="s">
        <v>38</v>
      </c>
      <c r="J79" s="39">
        <v>0</v>
      </c>
      <c r="K79" s="39">
        <v>0</v>
      </c>
      <c r="L79" s="39">
        <v>0</v>
      </c>
      <c r="M79" s="39">
        <v>0</v>
      </c>
      <c r="N79" s="53" t="s">
        <v>38</v>
      </c>
      <c r="O79" s="53" t="s">
        <v>38</v>
      </c>
    </row>
    <row r="80" spans="1:15" ht="15.95" customHeight="1" thickTop="1" thickBot="1">
      <c r="A80" s="33" t="s">
        <v>104</v>
      </c>
      <c r="B80" s="36">
        <v>3160</v>
      </c>
      <c r="C80" s="36">
        <v>570</v>
      </c>
      <c r="D80" s="39">
        <v>0</v>
      </c>
      <c r="E80" s="53" t="s">
        <v>38</v>
      </c>
      <c r="F80" s="53" t="s">
        <v>38</v>
      </c>
      <c r="G80" s="53" t="s">
        <v>38</v>
      </c>
      <c r="H80" s="53" t="s">
        <v>38</v>
      </c>
      <c r="I80" s="53" t="s">
        <v>38</v>
      </c>
      <c r="J80" s="39">
        <v>0</v>
      </c>
      <c r="K80" s="39">
        <v>0</v>
      </c>
      <c r="L80" s="39">
        <v>0</v>
      </c>
      <c r="M80" s="39">
        <v>0</v>
      </c>
      <c r="N80" s="53" t="s">
        <v>38</v>
      </c>
      <c r="O80" s="53" t="s">
        <v>38</v>
      </c>
    </row>
    <row r="81" spans="1:15" ht="15.95" customHeight="1" thickTop="1" thickBot="1">
      <c r="A81" s="32" t="s">
        <v>105</v>
      </c>
      <c r="B81" s="35">
        <v>3200</v>
      </c>
      <c r="C81" s="35">
        <v>580</v>
      </c>
      <c r="D81" s="29">
        <v>0</v>
      </c>
      <c r="E81" s="53" t="s">
        <v>38</v>
      </c>
      <c r="F81" s="53" t="s">
        <v>38</v>
      </c>
      <c r="G81" s="53" t="s">
        <v>38</v>
      </c>
      <c r="H81" s="53" t="s">
        <v>38</v>
      </c>
      <c r="I81" s="53" t="s">
        <v>38</v>
      </c>
      <c r="J81" s="29">
        <v>0</v>
      </c>
      <c r="K81" s="29">
        <v>0</v>
      </c>
      <c r="L81" s="29">
        <v>0</v>
      </c>
      <c r="M81" s="29">
        <v>0</v>
      </c>
      <c r="N81" s="53" t="s">
        <v>38</v>
      </c>
      <c r="O81" s="53" t="s">
        <v>38</v>
      </c>
    </row>
    <row r="82" spans="1:15" ht="15.95" customHeight="1" thickTop="1" thickBot="1">
      <c r="A82" s="34" t="s">
        <v>106</v>
      </c>
      <c r="B82" s="36">
        <v>3210</v>
      </c>
      <c r="C82" s="36">
        <v>590</v>
      </c>
      <c r="D82" s="39">
        <v>0</v>
      </c>
      <c r="E82" s="53" t="s">
        <v>38</v>
      </c>
      <c r="F82" s="53" t="s">
        <v>38</v>
      </c>
      <c r="G82" s="53" t="s">
        <v>38</v>
      </c>
      <c r="H82" s="53" t="s">
        <v>38</v>
      </c>
      <c r="I82" s="53" t="s">
        <v>38</v>
      </c>
      <c r="J82" s="39">
        <v>0</v>
      </c>
      <c r="K82" s="39">
        <v>0</v>
      </c>
      <c r="L82" s="39">
        <v>0</v>
      </c>
      <c r="M82" s="39">
        <v>0</v>
      </c>
      <c r="N82" s="53" t="s">
        <v>38</v>
      </c>
      <c r="O82" s="53" t="s">
        <v>38</v>
      </c>
    </row>
    <row r="83" spans="1:15" ht="15.95" customHeight="1" thickTop="1" thickBot="1">
      <c r="A83" s="34" t="s">
        <v>107</v>
      </c>
      <c r="B83" s="36">
        <v>3220</v>
      </c>
      <c r="C83" s="36">
        <v>600</v>
      </c>
      <c r="D83" s="39">
        <v>0</v>
      </c>
      <c r="E83" s="53" t="s">
        <v>38</v>
      </c>
      <c r="F83" s="53" t="s">
        <v>38</v>
      </c>
      <c r="G83" s="53" t="s">
        <v>38</v>
      </c>
      <c r="H83" s="53" t="s">
        <v>38</v>
      </c>
      <c r="I83" s="53" t="s">
        <v>38</v>
      </c>
      <c r="J83" s="39">
        <v>0</v>
      </c>
      <c r="K83" s="39">
        <v>0</v>
      </c>
      <c r="L83" s="39">
        <v>0</v>
      </c>
      <c r="M83" s="39">
        <v>0</v>
      </c>
      <c r="N83" s="53" t="s">
        <v>38</v>
      </c>
      <c r="O83" s="53" t="s">
        <v>38</v>
      </c>
    </row>
    <row r="84" spans="1:15" ht="15.95" customHeight="1" thickTop="1" thickBot="1">
      <c r="A84" s="33" t="s">
        <v>108</v>
      </c>
      <c r="B84" s="36">
        <v>3230</v>
      </c>
      <c r="C84" s="36">
        <v>610</v>
      </c>
      <c r="D84" s="39">
        <v>0</v>
      </c>
      <c r="E84" s="53" t="s">
        <v>38</v>
      </c>
      <c r="F84" s="53" t="s">
        <v>38</v>
      </c>
      <c r="G84" s="53" t="s">
        <v>38</v>
      </c>
      <c r="H84" s="53" t="s">
        <v>38</v>
      </c>
      <c r="I84" s="53" t="s">
        <v>38</v>
      </c>
      <c r="J84" s="39">
        <v>0</v>
      </c>
      <c r="K84" s="39">
        <v>0</v>
      </c>
      <c r="L84" s="39">
        <v>0</v>
      </c>
      <c r="M84" s="39">
        <v>0</v>
      </c>
      <c r="N84" s="53" t="s">
        <v>38</v>
      </c>
      <c r="O84" s="53" t="s">
        <v>38</v>
      </c>
    </row>
    <row r="85" spans="1:15" ht="15.95" customHeight="1" thickTop="1" thickBot="1">
      <c r="A85" s="34" t="s">
        <v>109</v>
      </c>
      <c r="B85" s="36">
        <v>3240</v>
      </c>
      <c r="C85" s="36">
        <v>620</v>
      </c>
      <c r="D85" s="39">
        <v>0</v>
      </c>
      <c r="E85" s="53" t="s">
        <v>38</v>
      </c>
      <c r="F85" s="53" t="s">
        <v>38</v>
      </c>
      <c r="G85" s="53" t="s">
        <v>38</v>
      </c>
      <c r="H85" s="53" t="s">
        <v>38</v>
      </c>
      <c r="I85" s="53" t="s">
        <v>38</v>
      </c>
      <c r="J85" s="39">
        <v>0</v>
      </c>
      <c r="K85" s="39">
        <v>0</v>
      </c>
      <c r="L85" s="39">
        <v>0</v>
      </c>
      <c r="M85" s="39">
        <v>0</v>
      </c>
      <c r="N85" s="53" t="s">
        <v>38</v>
      </c>
      <c r="O85" s="53" t="s">
        <v>38</v>
      </c>
    </row>
    <row r="86" spans="1:15" ht="15.95" customHeight="1" thickTop="1">
      <c r="A86" s="42"/>
      <c r="B86" s="43"/>
      <c r="C86" s="43"/>
      <c r="D86" s="44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5"/>
    </row>
    <row r="87" spans="1:15" ht="15.95" customHeight="1">
      <c r="A87" s="17"/>
      <c r="B87" s="18"/>
      <c r="C87" s="18"/>
      <c r="D87" s="23"/>
      <c r="E87" s="23"/>
      <c r="F87" s="9"/>
      <c r="G87" s="9"/>
      <c r="H87" s="9"/>
      <c r="I87" s="9"/>
      <c r="J87" s="23"/>
      <c r="K87" s="23"/>
      <c r="L87" s="23"/>
      <c r="M87" s="23"/>
      <c r="N87" s="23"/>
      <c r="O87" s="9"/>
    </row>
    <row r="88" spans="1:15">
      <c r="A88" s="20"/>
      <c r="B88" s="21"/>
      <c r="C88" s="11"/>
      <c r="D88" s="22"/>
      <c r="E88" s="22"/>
      <c r="F88" s="22"/>
      <c r="G88" s="1"/>
      <c r="H88" s="1"/>
      <c r="I88" s="1"/>
      <c r="J88" s="19"/>
      <c r="K88" s="19"/>
      <c r="L88" s="19"/>
      <c r="M88" s="19"/>
      <c r="N88" s="19"/>
      <c r="O88" s="19"/>
    </row>
    <row r="89" spans="1:15">
      <c r="A89" s="24" t="s">
        <v>110</v>
      </c>
      <c r="B89" s="1"/>
      <c r="C89" s="6"/>
      <c r="D89" s="19"/>
      <c r="E89" s="19"/>
      <c r="F89" s="19"/>
      <c r="G89" s="19"/>
      <c r="H89" s="67">
        <v>0</v>
      </c>
      <c r="I89" s="67"/>
      <c r="J89" s="1"/>
      <c r="K89" s="1"/>
      <c r="L89" s="1"/>
      <c r="M89" s="1"/>
      <c r="N89" s="1"/>
      <c r="O89" s="1"/>
    </row>
    <row r="90" spans="1:15">
      <c r="A90" s="24"/>
      <c r="B90" s="1"/>
      <c r="C90" s="6"/>
      <c r="D90" s="7" t="s">
        <v>111</v>
      </c>
      <c r="E90" s="7"/>
      <c r="F90" s="7"/>
      <c r="G90" s="1"/>
      <c r="H90" s="63" t="s">
        <v>112</v>
      </c>
      <c r="I90" s="63"/>
      <c r="J90" s="1"/>
      <c r="K90" s="1"/>
      <c r="L90" s="1"/>
      <c r="M90" s="1"/>
      <c r="N90" s="1"/>
      <c r="O90" s="1"/>
    </row>
    <row r="91" spans="1:15">
      <c r="A91" s="24" t="s">
        <v>113</v>
      </c>
      <c r="B91" s="1"/>
      <c r="C91" s="2"/>
      <c r="D91" s="16"/>
      <c r="E91" s="16"/>
      <c r="F91" s="16"/>
      <c r="G91" s="1"/>
      <c r="H91" s="68">
        <v>0</v>
      </c>
      <c r="I91" s="68"/>
      <c r="J91" s="1"/>
      <c r="K91" s="1"/>
      <c r="L91" s="1"/>
      <c r="M91" s="1"/>
      <c r="N91" s="1"/>
      <c r="O91" s="1"/>
    </row>
    <row r="92" spans="1:15">
      <c r="A92" s="14" t="s">
        <v>140</v>
      </c>
      <c r="B92" s="1"/>
      <c r="C92" s="2"/>
      <c r="D92" s="7" t="s">
        <v>111</v>
      </c>
      <c r="E92" s="7"/>
      <c r="F92" s="7"/>
      <c r="G92" s="1"/>
      <c r="H92" s="63" t="s">
        <v>112</v>
      </c>
      <c r="I92" s="63"/>
      <c r="J92" s="1"/>
      <c r="K92" s="1"/>
      <c r="L92" s="1"/>
      <c r="M92" s="1"/>
      <c r="N92" s="1"/>
      <c r="O92" s="1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25</vt:i4>
      </vt:variant>
    </vt:vector>
  </HeadingPairs>
  <TitlesOfParts>
    <vt:vector size="25" baseType="lpstr">
      <vt:lpstr>Разом</vt:lpstr>
      <vt:lpstr>Разом ОНЗ БІ</vt:lpstr>
      <vt:lpstr>Б1</vt:lpstr>
      <vt:lpstr>Б2</vt:lpstr>
      <vt:lpstr>Циб</vt:lpstr>
      <vt:lpstr>Разом ОНЗ Дм2</vt:lpstr>
      <vt:lpstr>Дм2</vt:lpstr>
      <vt:lpstr>Дм1</vt:lpstr>
      <vt:lpstr>Дик</vt:lpstr>
      <vt:lpstr>Мак</vt:lpstr>
      <vt:lpstr>Іванк</vt:lpstr>
      <vt:lpstr>Разом ОНЗ Петр</vt:lpstr>
      <vt:lpstr>Петр</vt:lpstr>
      <vt:lpstr>Пант</vt:lpstr>
      <vt:lpstr>Разом ОНЗ Суб</vt:lpstr>
      <vt:lpstr>Суб</vt:lpstr>
      <vt:lpstr>НРом</vt:lpstr>
      <vt:lpstr>Разом ОНЗ Треп</vt:lpstr>
      <vt:lpstr>Треп</vt:lpstr>
      <vt:lpstr>Топ</vt:lpstr>
      <vt:lpstr>Каз</vt:lpstr>
      <vt:lpstr>Разом ОНЗ Мош</vt:lpstr>
      <vt:lpstr>Мош</vt:lpstr>
      <vt:lpstr>Вол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Lyubov</dc:creator>
  <cp:lastModifiedBy>Glavbuh01</cp:lastModifiedBy>
  <dcterms:created xsi:type="dcterms:W3CDTF">2017-11-29T12:03:27Z</dcterms:created>
  <dcterms:modified xsi:type="dcterms:W3CDTF">2019-07-15T10:28:46Z</dcterms:modified>
</cp:coreProperties>
</file>