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61" i="11"/>
  <c r="J61" i="19"/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D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85" i="2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M65"/>
  <c r="L65"/>
  <c r="K65"/>
  <c r="J65"/>
  <c r="J65" i="7" s="1"/>
  <c r="I65" i="6"/>
  <c r="I65" i="7" s="1"/>
  <c r="H65" i="6"/>
  <c r="H65" i="7" s="1"/>
  <c r="G65" i="6"/>
  <c r="G65" i="7" s="1"/>
  <c r="F65" i="6"/>
  <c r="F65" i="7" s="1"/>
  <c r="E65" i="6"/>
  <c r="E65" i="7" s="1"/>
  <c r="D65" i="6"/>
  <c r="D65" i="7" s="1"/>
  <c r="M62" i="6"/>
  <c r="M60" s="1"/>
  <c r="M59" s="1"/>
  <c r="L62"/>
  <c r="L60" s="1"/>
  <c r="L59" s="1"/>
  <c r="K62"/>
  <c r="J62"/>
  <c r="I62"/>
  <c r="H62"/>
  <c r="H60" s="1"/>
  <c r="H59" s="1"/>
  <c r="H59" i="7" s="1"/>
  <c r="G62" i="6"/>
  <c r="F62"/>
  <c r="E62"/>
  <c r="E60" s="1"/>
  <c r="E59" s="1"/>
  <c r="E59" i="7" s="1"/>
  <c r="D62" i="6"/>
  <c r="K60"/>
  <c r="K59" s="1"/>
  <c r="K59" i="7" s="1"/>
  <c r="G60" i="6"/>
  <c r="G59" s="1"/>
  <c r="G59" i="7" s="1"/>
  <c r="F60" i="6"/>
  <c r="F59" s="1"/>
  <c r="F59" i="7" s="1"/>
  <c r="M54" i="6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G22" i="7" s="1"/>
  <c r="F26" i="6"/>
  <c r="F25" s="1"/>
  <c r="F24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M60"/>
  <c r="L60"/>
  <c r="K60"/>
  <c r="J60"/>
  <c r="J59" s="1"/>
  <c r="J22" s="1"/>
  <c r="I60"/>
  <c r="I59" s="1"/>
  <c r="I22" s="1"/>
  <c r="H60"/>
  <c r="G60"/>
  <c r="F60"/>
  <c r="E60"/>
  <c r="E59" s="1"/>
  <c r="E22" s="1"/>
  <c r="D60"/>
  <c r="D59" s="1"/>
  <c r="D22" s="1"/>
  <c r="M59"/>
  <c r="L59"/>
  <c r="K59"/>
  <c r="H59"/>
  <c r="G59"/>
  <c r="F59"/>
  <c r="F22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G62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D60" s="1"/>
  <c r="D59" s="1"/>
  <c r="D59" i="19" s="1"/>
  <c r="K60" i="18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D22" s="1"/>
  <c r="D22" i="19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M59" i="25" s="1"/>
  <c r="L62" i="23"/>
  <c r="K62"/>
  <c r="J62"/>
  <c r="I62"/>
  <c r="H62"/>
  <c r="G62"/>
  <c r="F62"/>
  <c r="E62"/>
  <c r="D62"/>
  <c r="L60"/>
  <c r="L59" s="1"/>
  <c r="L59" i="25" s="1"/>
  <c r="K60" i="23"/>
  <c r="K59" s="1"/>
  <c r="H60"/>
  <c r="H59" s="1"/>
  <c r="G60"/>
  <c r="G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M22" i="25" s="1"/>
  <c r="J25" i="23"/>
  <c r="J24" s="1"/>
  <c r="I25"/>
  <c r="I24" s="1"/>
  <c r="F25"/>
  <c r="F24" s="1"/>
  <c r="E25"/>
  <c r="E24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J65" i="24"/>
  <c r="I65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M59" i="2" s="1"/>
  <c r="L62" i="16"/>
  <c r="L60" s="1"/>
  <c r="L59" s="1"/>
  <c r="L59" i="2" s="1"/>
  <c r="I60" i="16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M22" i="2" s="1"/>
  <c r="L25" i="16"/>
  <c r="L24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D60"/>
  <c r="D59" s="1"/>
  <c r="D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J60"/>
  <c r="J59" s="1"/>
  <c r="H60"/>
  <c r="H59" s="1"/>
  <c r="M5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E22" i="6" l="1"/>
  <c r="E22" i="7" s="1"/>
  <c r="F22" i="6"/>
  <c r="F22" i="7" s="1"/>
  <c r="G22" i="11"/>
  <c r="G59"/>
  <c r="F22"/>
  <c r="F59"/>
  <c r="H59" i="15"/>
  <c r="E22" i="13"/>
  <c r="G22"/>
  <c r="G22" i="15" s="1"/>
  <c r="F22" i="13"/>
  <c r="F22" i="15" s="1"/>
  <c r="H22" i="13"/>
  <c r="K22" i="17"/>
  <c r="L22" i="25"/>
  <c r="H59"/>
  <c r="K22" i="22"/>
  <c r="M60" i="25"/>
  <c r="L60"/>
  <c r="H22" i="24"/>
  <c r="L22" i="16"/>
  <c r="L22" i="2" s="1"/>
  <c r="M60"/>
  <c r="L60"/>
  <c r="H59"/>
  <c r="J22" i="5"/>
  <c r="J22" i="17"/>
  <c r="J22" i="21"/>
  <c r="H66" i="1"/>
  <c r="F67"/>
  <c r="D70"/>
  <c r="J79"/>
  <c r="D66"/>
  <c r="L66"/>
  <c r="J67"/>
  <c r="L68"/>
  <c r="F69"/>
  <c r="J69"/>
  <c r="H70"/>
  <c r="L70"/>
  <c r="F71"/>
  <c r="J71"/>
  <c r="D72"/>
  <c r="H72"/>
  <c r="L72"/>
  <c r="F73"/>
  <c r="J73"/>
  <c r="D74"/>
  <c r="H74"/>
  <c r="L74"/>
  <c r="F75"/>
  <c r="J75"/>
  <c r="D76"/>
  <c r="H76"/>
  <c r="L76"/>
  <c r="F77"/>
  <c r="J77"/>
  <c r="D78"/>
  <c r="H78"/>
  <c r="L78"/>
  <c r="F79"/>
  <c r="D80"/>
  <c r="H80"/>
  <c r="L80"/>
  <c r="F81"/>
  <c r="J81"/>
  <c r="D82"/>
  <c r="H82"/>
  <c r="L82"/>
  <c r="F83"/>
  <c r="J83"/>
  <c r="D84"/>
  <c r="H84"/>
  <c r="L84"/>
  <c r="F85"/>
  <c r="J85"/>
  <c r="F61"/>
  <c r="D62"/>
  <c r="H62"/>
  <c r="L62"/>
  <c r="F63"/>
  <c r="J63"/>
  <c r="D64"/>
  <c r="H64"/>
  <c r="L64"/>
  <c r="J60" i="6"/>
  <c r="J59" s="1"/>
  <c r="J59" i="7" s="1"/>
  <c r="H60"/>
  <c r="G60"/>
  <c r="F60"/>
  <c r="H22" i="23"/>
  <c r="F60"/>
  <c r="F59" s="1"/>
  <c r="F22" s="1"/>
  <c r="E60"/>
  <c r="E59" s="1"/>
  <c r="E22" s="1"/>
  <c r="I60"/>
  <c r="I59" s="1"/>
  <c r="D24" i="1"/>
  <c r="H24"/>
  <c r="L24"/>
  <c r="F25"/>
  <c r="J25"/>
  <c r="D26"/>
  <c r="H26"/>
  <c r="L26"/>
  <c r="F27"/>
  <c r="J27"/>
  <c r="D28"/>
  <c r="H28"/>
  <c r="L28"/>
  <c r="F29"/>
  <c r="J29"/>
  <c r="D30"/>
  <c r="H30"/>
  <c r="L30"/>
  <c r="F31"/>
  <c r="J31"/>
  <c r="D32"/>
  <c r="H32"/>
  <c r="L32"/>
  <c r="F33"/>
  <c r="J33"/>
  <c r="D34"/>
  <c r="H34"/>
  <c r="L34"/>
  <c r="F35"/>
  <c r="J35"/>
  <c r="D36"/>
  <c r="H36"/>
  <c r="L36"/>
  <c r="F37"/>
  <c r="J37"/>
  <c r="D38"/>
  <c r="H38"/>
  <c r="L38"/>
  <c r="F39"/>
  <c r="J39"/>
  <c r="D40"/>
  <c r="H40"/>
  <c r="L40"/>
  <c r="F41"/>
  <c r="J41"/>
  <c r="D42"/>
  <c r="H42"/>
  <c r="L42"/>
  <c r="F43"/>
  <c r="J43"/>
  <c r="D44"/>
  <c r="H44"/>
  <c r="L44"/>
  <c r="F45"/>
  <c r="J45"/>
  <c r="D46"/>
  <c r="H46"/>
  <c r="L46"/>
  <c r="F47"/>
  <c r="J47"/>
  <c r="D48"/>
  <c r="H48"/>
  <c r="L48"/>
  <c r="F49"/>
  <c r="J49"/>
  <c r="D50"/>
  <c r="H50"/>
  <c r="L50"/>
  <c r="F51"/>
  <c r="J51"/>
  <c r="D52"/>
  <c r="H52"/>
  <c r="L52"/>
  <c r="F53"/>
  <c r="J53"/>
  <c r="D54"/>
  <c r="H54"/>
  <c r="L54"/>
  <c r="F55"/>
  <c r="J55"/>
  <c r="D56"/>
  <c r="H56"/>
  <c r="L56"/>
  <c r="F57"/>
  <c r="J57"/>
  <c r="D58"/>
  <c r="H58"/>
  <c r="L58"/>
  <c r="E66"/>
  <c r="I66"/>
  <c r="M66"/>
  <c r="G67"/>
  <c r="K67"/>
  <c r="M68"/>
  <c r="G69"/>
  <c r="K69"/>
  <c r="E70"/>
  <c r="M70"/>
  <c r="G71"/>
  <c r="K71"/>
  <c r="E72"/>
  <c r="I72"/>
  <c r="M72"/>
  <c r="G73"/>
  <c r="K73"/>
  <c r="E74"/>
  <c r="I74"/>
  <c r="I60" i="4"/>
  <c r="I59" s="1"/>
  <c r="I60" i="6"/>
  <c r="I59" s="1"/>
  <c r="I59" i="7" s="1"/>
  <c r="D60" i="6"/>
  <c r="D59" s="1"/>
  <c r="D59" i="7" s="1"/>
  <c r="J65" i="25"/>
  <c r="J60" i="23"/>
  <c r="J59" s="1"/>
  <c r="J22" s="1"/>
  <c r="D60" i="9"/>
  <c r="D59" s="1"/>
  <c r="D22" s="1"/>
  <c r="D65" i="15"/>
  <c r="D22" i="13"/>
  <c r="L59" i="1"/>
  <c r="L60" i="11"/>
  <c r="L60" i="1" s="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65"/>
  <c r="G65" i="1" s="1"/>
  <c r="H60" i="25"/>
  <c r="G59" i="2"/>
  <c r="E60" i="16"/>
  <c r="E59" s="1"/>
  <c r="H60" i="2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60" i="15"/>
  <c r="E60"/>
  <c r="D60" i="14"/>
  <c r="K60" i="4"/>
  <c r="K59" s="1"/>
  <c r="K59" i="2" s="1"/>
  <c r="I22" i="4"/>
  <c r="F60"/>
  <c r="F59" s="1"/>
  <c r="F22" s="1"/>
  <c r="F22" i="2" s="1"/>
  <c r="E60" i="4"/>
  <c r="E59" s="1"/>
  <c r="E22" s="1"/>
  <c r="J59" i="2"/>
  <c r="I59"/>
  <c r="J60"/>
  <c r="J22" i="16"/>
  <c r="I60" i="2"/>
  <c r="K60" i="24"/>
  <c r="J60"/>
  <c r="J59" s="1"/>
  <c r="F60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22" i="19" s="1"/>
  <c r="J60"/>
  <c r="I60"/>
  <c r="F60"/>
  <c r="E60"/>
  <c r="D60"/>
  <c r="K61" i="1"/>
  <c r="K60" i="7"/>
  <c r="J60"/>
  <c r="J22" i="6"/>
  <c r="E60" i="7"/>
  <c r="D60"/>
  <c r="J22" i="20"/>
  <c r="I22"/>
  <c r="D60" i="25"/>
  <c r="K65" i="11"/>
  <c r="K65" i="1" s="1"/>
  <c r="J60" i="10"/>
  <c r="J59" s="1"/>
  <c r="J59" i="11" s="1"/>
  <c r="J65" i="1"/>
  <c r="I60" i="10"/>
  <c r="I59" s="1"/>
  <c r="I59" i="11" s="1"/>
  <c r="I65" i="1"/>
  <c r="E65"/>
  <c r="D60" i="10"/>
  <c r="D67" i="1"/>
  <c r="J61"/>
  <c r="K60" i="11"/>
  <c r="K22" i="10"/>
  <c r="K22" i="11" s="1"/>
  <c r="E60"/>
  <c r="I22" i="5"/>
  <c r="H22"/>
  <c r="H22" i="6"/>
  <c r="I22" i="9"/>
  <c r="H22"/>
  <c r="I22" i="13"/>
  <c r="J22"/>
  <c r="H22" i="14"/>
  <c r="H22" i="15" s="1"/>
  <c r="I22" i="17"/>
  <c r="H22"/>
  <c r="I22" i="18"/>
  <c r="I22" i="19" s="1"/>
  <c r="H22" i="18"/>
  <c r="H22" i="19" s="1"/>
  <c r="H22" i="20"/>
  <c r="K22"/>
  <c r="I22" i="21"/>
  <c r="H22"/>
  <c r="I22" i="22"/>
  <c r="H22"/>
  <c r="I22" i="23"/>
  <c r="I22" i="16"/>
  <c r="H22"/>
  <c r="G22" i="4"/>
  <c r="G22" i="2" s="1"/>
  <c r="H24" i="4"/>
  <c r="H22" s="1"/>
  <c r="L24"/>
  <c r="L22" s="1"/>
  <c r="J22"/>
  <c r="H22" i="7" l="1"/>
  <c r="J22"/>
  <c r="H22" i="25"/>
  <c r="G22" i="24"/>
  <c r="E59" i="2"/>
  <c r="E59" i="1" s="1"/>
  <c r="I60" i="7"/>
  <c r="I22" i="6"/>
  <c r="I22" i="7" s="1"/>
  <c r="I22" i="15"/>
  <c r="D22" i="6"/>
  <c r="D22" i="7" s="1"/>
  <c r="J59" i="25"/>
  <c r="I22" i="2"/>
  <c r="H59" i="10"/>
  <c r="H60" i="11"/>
  <c r="H60" i="1" s="1"/>
  <c r="J60" i="11"/>
  <c r="E22" i="14"/>
  <c r="E22" i="15" s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I59" i="1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<sst xmlns="http://schemas.openxmlformats.org/spreadsheetml/2006/main" count="3240" uniqueCount="139">
  <si>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</si>
  <si>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</si>
  <si>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</si>
  <si>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</si>
  <si>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</si>
  <si>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</si>
  <si>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</si>
  <si>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</si>
  <si>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</si>
  <si>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</si>
  <si>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</si>
  <si>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</si>
  <si>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</si>
  <si>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</si>
  <si>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</si>
  <si>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</si>
  <si>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</si>
  <si>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</si>
  <si>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</si>
  <si>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</si>
  <si>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</si>
  <si>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</si>
  <si>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</si>
  <si>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</si>
  <si>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</si>
  <si>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</si>
  <si>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</si>
  <si>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</si>
  <si>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</si>
  <si>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</si>
  <si>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</si>
  <si>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</si>
  <si>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</si>
  <si>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</si>
  <si>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</si>
  <si>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</si>
  <si>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</si>
  <si>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</si>
  <si>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</si>
  <si>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</si>
  <si>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</si>
  <si>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</si>
  <si>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</si>
  <si>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</si>
  <si>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</si>
  <si>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</si>
  <si>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</si>
  <si>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</si>
  <si>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</si>
  <si>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</si>
  <si>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</si>
  <si>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</si>
  <si>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</si>
  <si>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</si>
  <si>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</si>
  <si>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</si>
  <si>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</si>
  <si>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</si>
  <si>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</si>
  <si>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</si>
  <si>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</si>
  <si>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</si>
  <si>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</si>
  <si>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</si>
  <si>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</si>
  <si>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</si>
  <si>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</si>
  <si>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</si>
  <si>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</si>
  <si>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</si>
  <si>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</si>
  <si>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</si>
  <si>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</si>
  <si>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</si>
  <si>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</si>
  <si>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</si>
  <si>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</si>
  <si>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</si>
  <si>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</si>
  <si>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</si>
  <si>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</si>
  <si>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</si>
  <si>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</si>
  <si>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</si>
  <si>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</si>
  <si>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</si>
  <si>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</si>
  <si>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</si>
  <si>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</si>
  <si>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</si>
  <si>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</si>
  <si>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</si>
  <si>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</si>
  <si>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</si>
  <si>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</si>
  <si>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</si>
  <si>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</si>
  <si>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</si>
  <si>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</si>
  <si>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</si>
  <si>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</si>
  <si>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</si>
  <si>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</si>
  <si>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</si>
  <si>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</si>
  <si>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</si>
  <si>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</si>
  <si>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</si>
  <si>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</si>
  <si>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</si>
  <si>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</si>
  <si>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</si>
  <si>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</si>
  <si>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</si>
  <si>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</si>
  <si>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</si>
  <si>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</si>
  <si>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</si>
  <si>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</si>
  <si>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</si>
  <si>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</si>
  <si>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</si>
  <si>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</si>
  <si>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</si>
  <si>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</si>
  <si>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</si>
  <si>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</si>
  <si>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</si>
  <si>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</si>
  <si>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</si>
  <si>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</si>
  <si>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</si>
  <si>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</si>
  <si>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</si>
  <si>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611162</t>
  </si>
  <si>
    <t>"    "                          2019 року</t>
  </si>
  <si>
    <t>"    "                    січня      2019 року</t>
  </si>
  <si>
    <t>на 1 квітня  2019 р.</t>
  </si>
  <si>
    <t>на 1 квітня 2019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</si>
</sst>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tabSelected="1" topLeftCell="A10" workbookViewId="0">
      <selection activeCell="H39" sqref="H39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  <c r="N3" s="2"/>
      <c r="O3" s="2"/>
    </row>
    <row r="4" spans="1:1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  <c r="N4" s="8"/>
      <c r="O4" s="8"/>
    </row>
    <row r="5" spans="1:15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  <c r="N8" s="3"/>
      <c r="O8" s="3"/>
    </row>
    <row r="9" spans="1:15">
      <c r="A9" s="14" t="s">
        <v>6</v>
      </c>
      <c r="B9" s="72" t="s">
        <v>115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  <c r="N9" s="3"/>
      <c r="O9" s="3"/>
    </row>
    <row r="10" spans="1:15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  <c r="N10" s="3"/>
      <c r="O10" s="3"/>
    </row>
    <row r="11" spans="1:15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  <c r="N11" s="3"/>
      <c r="O11" s="3"/>
    </row>
    <row r="12" spans="1:15" ht="16.5" customHeight="1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  <c r="N12" s="3"/>
      <c r="O12" s="3"/>
    </row>
    <row r="13" spans="1:15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  <c r="N13" s="3"/>
      <c r="O13" s="3"/>
    </row>
    <row r="14" spans="1:15" ht="13.5" customHeight="1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  <c r="N14" s="3"/>
      <c r="O14" s="3"/>
    </row>
    <row r="15" spans="1:15" ht="46.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4073960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3696000</v>
      </c>
      <c r="J22" s="24">
        <f>'Разом ОНЗ Б1'!J22+'Разом ОНЗ Дм2'!J22+'Разом ОНЗ Петр'!J22+'Разом ОНЗСуб'!J22+'Разом ОНЗ Треп'!J22+'Разом ОНЗ Мош'!J22</f>
        <v>3696000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4073960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3696000</v>
      </c>
      <c r="J59" s="24">
        <f>'Разом ОНЗ Б1'!J59+'Разом ОНЗ Дм2'!J59+'Разом ОНЗ Петр'!J59+'Разом ОНЗСуб'!J59+'Разом ОНЗ Треп'!J59+'Разом ОНЗ Мош'!J59</f>
        <v>3696000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4073960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3696000</v>
      </c>
      <c r="J60" s="24">
        <f>'Разом ОНЗ Б1'!J60+'Разом ОНЗ Дм2'!J60+'Разом ОНЗ Петр'!J60+'Разом ОНЗСуб'!J60+'Разом ОНЗ Треп'!J60+'Разом ОНЗ Мош'!J60</f>
        <v>3696000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4073960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3696000</v>
      </c>
      <c r="J61" s="24">
        <f>'Разом ОНЗ Б1'!J61+'Разом ОНЗ Дм2'!J61+'Разом ОНЗ Петр'!J61+'Разом ОНЗСуб'!J61+'Разом ОНЗ Треп'!J61+'Разом ОНЗ Мош'!J61</f>
        <v>3696000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0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0</v>
      </c>
      <c r="J65" s="24">
        <f>'Разом ОНЗ Б1'!J65+'Разом ОНЗ Дм2'!J65+'Разом ОНЗ Петр'!J65+'Разом ОНЗСуб'!J65+'Разом ОНЗ Треп'!J65+'Разом ОНЗ Мош'!J65</f>
        <v>0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0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0</v>
      </c>
      <c r="J67" s="24">
        <f>'Разом ОНЗ Б1'!J67+'Разом ОНЗ Дм2'!J67+'Разом ОНЗ Петр'!J67+'Разом ОНЗСуб'!J67+'Разом ОНЗ Треп'!J67+'Разом ОНЗ Мош'!J67</f>
        <v>0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B91:D91"/>
    <mergeCell ref="G91:H91"/>
    <mergeCell ref="B90:D90"/>
    <mergeCell ref="B89:D89"/>
    <mergeCell ref="G89:H89"/>
    <mergeCell ref="G90:I90"/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64" zoomScale="90" zoomScaleNormal="100" zoomScaleSheetLayoutView="90" workbookViewId="0">
      <selection activeCell="D61" sqref="D61:L61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54.75" customHeight="1">
      <c r="A9" s="14" t="s">
        <v>6</v>
      </c>
      <c r="B9" s="72" t="s">
        <v>123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Normal="100" zoomScaleSheetLayoutView="100" workbookViewId="0">
      <selection activeCell="D21" sqref="D21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124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10" workbookViewId="0">
      <selection activeCell="C15" sqref="C15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0.2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62325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0</v>
      </c>
      <c r="J22" s="24">
        <f>Петр!J22+Пант!J22</f>
        <v>0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62325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0</v>
      </c>
      <c r="J59" s="24">
        <f>Петр!J59+Пант!J59</f>
        <v>0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62325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0</v>
      </c>
      <c r="J60" s="24">
        <f>Петр!J60+Пант!J60</f>
        <v>0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62325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0</v>
      </c>
      <c r="J61" s="24">
        <f>Петр!J61+Пант!J61</f>
        <v>0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58" workbookViewId="0">
      <selection activeCell="H72" sqref="H72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125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1.2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62325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62325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62325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62325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F19" sqref="F19:F20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126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10" workbookViewId="0">
      <selection activeCell="D13" sqref="D13"/>
    </sheetView>
  </sheetViews>
  <sheetFormatPr defaultRowHeight="15"/>
  <cols>
    <col min="1" max="1" width="70.5703125" customWidth="1"/>
    <col min="4" max="4" width="10.140625" customWidth="1"/>
    <col min="10" max="10" width="1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1912327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1848000</v>
      </c>
      <c r="J22" s="24">
        <f>Суб!J22+НовоРом!J22</f>
        <v>1848000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1912327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1848000</v>
      </c>
      <c r="J59" s="24">
        <f>Суб!J59+НовоРом!J59</f>
        <v>1848000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1912327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1848000</v>
      </c>
      <c r="J60" s="24">
        <f>Суб!J60+НовоРом!J60</f>
        <v>1848000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1912327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1848000</v>
      </c>
      <c r="J61" s="24">
        <f>Суб!J61+НовоРом!J61</f>
        <v>1848000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0</v>
      </c>
      <c r="J65" s="24">
        <f>Суб!J65+НовоРом!J65</f>
        <v>0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0</v>
      </c>
      <c r="J67" s="24">
        <f>Суб!J67+НовоРом!J67</f>
        <v>0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I61" sqref="I61"/>
    </sheetView>
  </sheetViews>
  <sheetFormatPr defaultRowHeight="15"/>
  <cols>
    <col min="1" max="1" width="71.42578125" customWidth="1"/>
    <col min="4" max="4" width="10.5703125" bestFit="1" customWidth="1"/>
    <col min="9" max="9" width="9.28515625" bestFit="1" customWidth="1"/>
    <col min="10" max="10" width="10.5703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1912327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1848000</v>
      </c>
      <c r="J22" s="24">
        <f t="shared" si="0"/>
        <v>1848000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1912327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1848000</v>
      </c>
      <c r="J59" s="51">
        <f t="shared" si="10"/>
        <v>1848000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1912327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1848000</v>
      </c>
      <c r="J60" s="51">
        <f t="shared" si="11"/>
        <v>1848000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/>
      <c r="D61" s="49">
        <v>1912327</v>
      </c>
      <c r="E61" s="49"/>
      <c r="F61" s="49"/>
      <c r="G61" s="49"/>
      <c r="H61" s="49"/>
      <c r="I61" s="49">
        <v>1848000</v>
      </c>
      <c r="J61" s="49">
        <v>1848000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topLeftCell="A19" workbookViewId="0">
      <selection activeCell="D61" sqref="D61:J61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29.25" customHeight="1">
      <c r="A9" s="14" t="s">
        <v>6</v>
      </c>
      <c r="B9" s="72" t="s">
        <v>128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16" workbookViewId="0">
      <selection activeCell="D14" sqref="D14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129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.7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62327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0</v>
      </c>
      <c r="J22" s="24">
        <f>Треп!J22+Топ!J22+Каз!J22</f>
        <v>0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62327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0</v>
      </c>
      <c r="J59" s="24">
        <f>Треп!J59+Топ!J59+Каз!J59</f>
        <v>0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62327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0</v>
      </c>
      <c r="J60" s="24">
        <f>Треп!J60+Топ!J60+Каз!J60</f>
        <v>0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62327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0</v>
      </c>
      <c r="J61" s="24">
        <f>Треп!J61+Топ!J61+Каз!J61</f>
        <v>0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E65" sqref="E65"/>
    </sheetView>
  </sheetViews>
  <sheetFormatPr defaultRowHeight="15"/>
  <cols>
    <col min="1" max="1" width="70.425781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129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4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22" workbookViewId="0">
      <selection activeCell="A6" sqref="A6:L6"/>
    </sheetView>
  </sheetViews>
  <sheetFormatPr defaultRowHeight="15"/>
  <cols>
    <col min="1" max="1" width="70.140625" customWidth="1"/>
    <col min="4" max="4" width="10.85546875" customWidth="1"/>
    <col min="10" max="10" width="1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118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3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1912327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1848000</v>
      </c>
      <c r="J22" s="24">
        <f>Б1!J22+Б2!J22+Циб!J22</f>
        <v>1848000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1912327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1848000</v>
      </c>
      <c r="J59" s="24">
        <f>Б1!J59+Б2!J59+Циб!J59</f>
        <v>1848000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1912327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1848000</v>
      </c>
      <c r="J60" s="24">
        <f>Б1!J60+Б2!J60+Циб!J60</f>
        <v>1848000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1912327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1848000</v>
      </c>
      <c r="J61" s="24">
        <f>Б1!J61+Б2!J61+Циб!J61</f>
        <v>1848000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0</v>
      </c>
      <c r="J65" s="24">
        <f>Б1!J65+Б2!J65+Циб!J65</f>
        <v>0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0</v>
      </c>
      <c r="J67" s="24">
        <f>Б1!J67+Б2!J67+Циб!J67</f>
        <v>0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topLeftCell="A82" workbookViewId="0">
      <selection activeCell="A92" sqref="A92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2.75" customHeight="1">
      <c r="A9" s="14" t="s">
        <v>6</v>
      </c>
      <c r="B9" s="72" t="s">
        <v>130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3.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131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>
        <f t="shared" ref="K62:M62" si="12">K63+K64</f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55" workbookViewId="0">
      <selection activeCell="A98" sqref="A98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8.75" customHeight="1">
      <c r="A9" s="14" t="s">
        <v>6</v>
      </c>
      <c r="B9" s="72" t="s">
        <v>132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62327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0</v>
      </c>
      <c r="J22" s="24">
        <f>Мош!J22+Вол!J22</f>
        <v>0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62327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0</v>
      </c>
      <c r="J59" s="24">
        <f>Мош!J59+Вол!J59</f>
        <v>0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62327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0</v>
      </c>
      <c r="J60" s="24">
        <f>Мош!J60+Вол!J60</f>
        <v>0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62327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0</v>
      </c>
      <c r="J61" s="24">
        <f>Мош!J61+Вол!J61</f>
        <v>0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0</v>
      </c>
      <c r="J65" s="24">
        <f>Мош!J65+Вол!J65</f>
        <v>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0</v>
      </c>
      <c r="J67" s="24">
        <f>Мош!J67+Вол!J67</f>
        <v>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53" workbookViewId="0">
      <selection activeCell="D61" sqref="D61"/>
    </sheetView>
  </sheetViews>
  <sheetFormatPr defaultRowHeight="15"/>
  <cols>
    <col min="1" max="1" width="70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" customHeight="1">
      <c r="A9" s="14" t="s">
        <v>6</v>
      </c>
      <c r="B9" s="72" t="s">
        <v>132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>
        <f t="shared" ref="K68:M68" si="14">K69+K70+K71</f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70" workbookViewId="0">
      <selection activeCell="D61" sqref="D61:J61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4.5" customHeight="1">
      <c r="A9" s="14" t="s">
        <v>6</v>
      </c>
      <c r="B9" s="72" t="s">
        <v>133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4.2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A22" workbookViewId="0">
      <selection activeCell="D61" sqref="D61"/>
    </sheetView>
  </sheetViews>
  <sheetFormatPr defaultRowHeight="15"/>
  <cols>
    <col min="1" max="1" width="72.7109375" customWidth="1"/>
    <col min="4" max="4" width="10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118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22" workbookViewId="0">
      <selection activeCell="D61" sqref="D61:J61"/>
    </sheetView>
  </sheetViews>
  <sheetFormatPr defaultRowHeight="15"/>
  <cols>
    <col min="1" max="1" width="72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117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I61" sqref="I61"/>
    </sheetView>
  </sheetViews>
  <sheetFormatPr defaultRowHeight="15"/>
  <cols>
    <col min="1" max="1" width="70.7109375" customWidth="1"/>
    <col min="4" max="4" width="10.5703125" bestFit="1" customWidth="1"/>
    <col min="10" max="10" width="10.5703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119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9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1850000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1848000</v>
      </c>
      <c r="J22" s="24">
        <f t="shared" si="0"/>
        <v>1848000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1850000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1848000</v>
      </c>
      <c r="J59" s="51">
        <f t="shared" si="10"/>
        <v>1848000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1850000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1848000</v>
      </c>
      <c r="J60" s="51">
        <f t="shared" si="11"/>
        <v>1848000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1850000</v>
      </c>
      <c r="E61" s="49"/>
      <c r="F61" s="49"/>
      <c r="G61" s="49"/>
      <c r="H61" s="49"/>
      <c r="I61" s="49">
        <v>1848000</v>
      </c>
      <c r="J61" s="49">
        <v>1848000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136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10" zoomScaleNormal="100" workbookViewId="0">
      <selection activeCell="B10" sqref="B10:J10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6" customHeight="1">
      <c r="A9" s="14" t="s">
        <v>6</v>
      </c>
      <c r="B9" s="72" t="s">
        <v>120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62327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0</v>
      </c>
      <c r="J22" s="24">
        <f>Дм2!J22+Дм1!J22+Дик!J22+Мак!J22+Іванк!J22</f>
        <v>0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62327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0</v>
      </c>
      <c r="J59" s="24">
        <f>Дм2!J59+Дм1!J59+Дик!J59+Мак!J59+Іванк!J59</f>
        <v>0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62327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0</v>
      </c>
      <c r="J60" s="24">
        <f>Дм2!J60+Дм1!J60+Дик!J60+Мак!J60+Іванк!J60</f>
        <v>0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62327</v>
      </c>
      <c r="E61" s="24">
        <f>Дм2!E61+Дм1!E61+Дик!E61+Мак!E61+Іванк!E61</f>
        <v>0</v>
      </c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0</v>
      </c>
      <c r="J61" s="24">
        <f>Дм2!J61+Дм1!J61+Дик!J61+Мак!J61+Іванк!J61</f>
        <v>0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0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0</v>
      </c>
      <c r="J65" s="24">
        <f>Дм2!J65+Дм1!J65+Дик!J65+Мак!J65+Іванк!J65</f>
        <v>0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0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0</v>
      </c>
      <c r="J67" s="24">
        <f>Дм2!J67+Дм1!J67+Дик!J67+Мак!J67+Іванк!J67</f>
        <v>0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6" zoomScale="90" zoomScaleNormal="100" zoomScaleSheetLayoutView="90" workbookViewId="0">
      <selection activeCell="D64" sqref="D64"/>
    </sheetView>
  </sheetViews>
  <sheetFormatPr defaultRowHeight="15"/>
  <cols>
    <col min="1" max="1" width="71.140625" customWidth="1"/>
    <col min="4" max="4" width="10.5703125" bestFit="1" customWidth="1"/>
    <col min="5" max="6" width="10" bestFit="1" customWidth="1"/>
    <col min="9" max="10" width="10.5703125" bestFit="1" customWidth="1"/>
    <col min="11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.7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6" zoomScale="90" zoomScaleNormal="100" zoomScaleSheetLayoutView="90" workbookViewId="0">
      <selection activeCell="D61" sqref="D61:M61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121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0.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6" zoomScale="90" zoomScaleNormal="100" zoomScaleSheetLayoutView="90" workbookViewId="0">
      <selection activeCell="D61" sqref="D61:K61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134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cp:lastPrinted>2018-07-10T10:19:31Z</cp:lastPrinted>
  <dcterms:created xsi:type="dcterms:W3CDTF">2017-11-13T13:18:10Z</dcterms:created>
  <dcterms:modified xsi:type="dcterms:W3CDTF">2019-04-03T12:52:26Z</dcterms:modified>
</cp:coreProperties>
</file>